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ttps://ubcca.sharepoint.com/teams/ubcOKTL-gr-CentreforTeachingandLearning-UBCOkanagan/Shared Documents/Learning Technology Team/Instructional Design Ross/"/>
    </mc:Choice>
  </mc:AlternateContent>
  <xr:revisionPtr revIDLastSave="0" documentId="8_{D53E12BA-1F7B-4C72-BE2A-2156F033C0B9}" xr6:coauthVersionLast="47" xr6:coauthVersionMax="47" xr10:uidLastSave="{00000000-0000-0000-0000-000000000000}"/>
  <bookViews>
    <workbookView xWindow="-120" yWindow="-120" windowWidth="29040" windowHeight="15720" xr2:uid="{00000000-000D-0000-FFFF-FFFF00000000}"/>
  </bookViews>
  <sheets>
    <sheet name="Course Structure" sheetId="1" r:id="rId1"/>
    <sheet name="Week 1" sheetId="2" r:id="rId2"/>
    <sheet name="W2" sheetId="15" r:id="rId3"/>
    <sheet name="W3" sheetId="20" r:id="rId4"/>
    <sheet name="W4" sheetId="17" r:id="rId5"/>
    <sheet name="W5" sheetId="18" r:id="rId6"/>
    <sheet name="W6" sheetId="25" r:id="rId7"/>
    <sheet name="W7" sheetId="19" r:id="rId8"/>
    <sheet name="W8" sheetId="24" r:id="rId9"/>
    <sheet name="W9" sheetId="23" r:id="rId10"/>
    <sheet name="W10" sheetId="22" r:id="rId11"/>
    <sheet name="W11" sheetId="21" r:id="rId12"/>
    <sheet name="W12" sheetId="16" r:id="rId13"/>
  </sheets>
  <definedNames>
    <definedName name="CourseFormat">'Course Structure'!$C$6:$C$10,'Course Structure'!$C$14:$C$18,'Course Structure'!$C$22:$C$26,'Course Structure'!$C$30:$C$34,'Course Structure'!$F$30:$F$34,'Course Structure'!$I$30:$I$34,'Course Structure'!$I$22:$I$26,'Course Structure'!$I$26,'Course Structure'!$I$26,'Course Structure'!$F$22:$F$26,'Course Structure'!$F$14:$F$18,'Course Structure'!$I$14:$I$18,'Course Structure'!$F$6:$F$10,'Course Structure'!$I$6:$I$10</definedName>
    <definedName name="DateofCourse">'Course Structure'!$B$6:$B$10,'Course Structure'!$B$14:$B$18,'Course Structure'!$B$22:$B$26,'Course Structure'!$B$30:$B$34,'Course Structure'!$E$30:$E$34,'Course Structure'!$H$30:$H$34,'Course Structure'!$H$22:$H$26,'Course Structure'!$E$22:$E$26,'Course Structure'!$E$14:$E$18,'Course Structure'!$H$14:$H$18,'Course Structure'!$H$6:$H$10,'Course Structure'!$E$6:$E$10</definedName>
    <definedName name="DayHeader">'Course Structure'!$B$5,'Course Structure'!$B$13,'Course Structure'!$B$21,'Course Structure'!$B$29,'Course Structure'!$E$13,'Course Structure'!$E$5,'Course Structure'!$E$21,'Course Structure'!$E$29,'Course Structure'!$H$29,'Course Structure'!$H$21,'Course Structure'!$H$13,'Course Structure'!$H$5</definedName>
    <definedName name="FormatHeader">'Course Structure'!$C$5,'Course Structure'!$C$13,'Course Structure'!$C$21,'Course Structure'!$C$29,'Course Structure'!$F$29,'Course Structure'!$F$21,'Course Structure'!$F$13,'Course Structure'!$F$5,'Course Structure'!$I$5,'Course Structure'!$I$13,'Course Structure'!$I$21,'Course Structure'!$I$29</definedName>
    <definedName name="Lockedcells" localSheetId="0">'Course Structure'!#REF!,'Course Structure'!$B$3:$J$3,'Course Structure'!$A$5:$J$5,'Course Structure'!$B$11:$J$11,'Course Structure'!$B$13:$J$13,'Course Structure'!$A$19:$J$19,'Course Structure'!$B$21:$J$21,'Course Structure'!$A$27:$J$27,'Course Structure'!$B$29:$J$29,'Course Structure'!$B$35:$J$37,'Course Structure'!$A$35,'Course Structure'!$A$37,'Course Structure'!$A$36,'Course Structure'!$K$1:$AA$1,'Course Structure'!$K$1:$AA$1,'Course Structure'!$K$3:$AA$3,'Course Structure'!$K$4:$K$33,'Course Structure'!$K$34:$K$37,'Course Structure'!$L$12:$AA$37,'Course Structure'!$Z$4:$AA$12,'Course Structure'!$S$4:$Y$11</definedName>
    <definedName name="_xlnm.Print_Area" localSheetId="0">'Course Structure'!$A$1:$AA$37</definedName>
    <definedName name="_xlnm.Print_Area" localSheetId="10">'W10'!$A$1:$M$26</definedName>
    <definedName name="_xlnm.Print_Area" localSheetId="11">'W11'!$A$1:$M$26</definedName>
    <definedName name="_xlnm.Print_Area" localSheetId="12">'W12'!$A$1:$M$26</definedName>
    <definedName name="_xlnm.Print_Area" localSheetId="2">'W2'!$A$1:$M$26</definedName>
    <definedName name="_xlnm.Print_Area" localSheetId="3">'W3'!$A$1:$M$26</definedName>
    <definedName name="_xlnm.Print_Area" localSheetId="4">'W4'!$A$1:$M$26</definedName>
    <definedName name="_xlnm.Print_Area" localSheetId="5">'W5'!$A$1:$M$26</definedName>
    <definedName name="_xlnm.Print_Area" localSheetId="6">'W6'!$A$1:$M$26</definedName>
    <definedName name="_xlnm.Print_Area" localSheetId="7">'W7'!$A$1:$M$26</definedName>
    <definedName name="_xlnm.Print_Area" localSheetId="8">'W8'!$A$1:$M$26</definedName>
    <definedName name="_xlnm.Print_Area" localSheetId="9">'W9'!$A$1:$M$26</definedName>
    <definedName name="_xlnm.Print_Area" localSheetId="1">'Week 1'!$A$1:$M$26</definedName>
    <definedName name="TimeHeader">'Course Structure'!$D$21,'Course Structure'!$D$29,'Course Structure'!$D$13,'Course Structure'!$D$5,'Course Structure'!$G$5,'Course Structure'!$G$13,'Course Structure'!$G$21,'Course Structure'!$G$29,'Course Structure'!$J$29,'Course Structure'!$J$21,'Course Structure'!$J$13,'Course Structure'!$J$5</definedName>
    <definedName name="TimeofFormat">'Course Structure'!$D$6,'Course Structure'!$D$10,'Course Structure'!$D$6:$D$9,'Course Structure'!$G$6:$G$10,'Course Structure'!$J$6:$J$10,'Course Structure'!$J$14:$J$18,'Course Structure'!$J$22:$J$26,'Course Structure'!$J$30:$J$34,'Course Structure'!$G$30:$G$34,'Course Structure'!$D$30:$D$34,'Course Structure'!$D$22:$D$26,'Course Structure'!$G$22:$G$26,'Course Structure'!$G$14:$G$18,'Course Structure'!$D$14:$D$18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8" i="1" l="1"/>
  <c r="P28" i="1"/>
  <c r="O28" i="1"/>
  <c r="Q33" i="1"/>
  <c r="P33" i="1"/>
  <c r="O33" i="1"/>
  <c r="Q32" i="1"/>
  <c r="P32" i="1"/>
  <c r="O32" i="1"/>
  <c r="Q31" i="1"/>
  <c r="P31" i="1"/>
  <c r="O31" i="1"/>
  <c r="Q30" i="1"/>
  <c r="P30" i="1"/>
  <c r="O30" i="1"/>
  <c r="Q29" i="1"/>
  <c r="P29" i="1"/>
  <c r="O29" i="1"/>
  <c r="O35" i="1"/>
  <c r="O34" i="1"/>
  <c r="O27" i="1"/>
  <c r="O26" i="1"/>
  <c r="P35" i="1"/>
  <c r="P34" i="1"/>
  <c r="P27" i="1"/>
  <c r="Q35" i="1"/>
  <c r="Q34" i="1"/>
  <c r="Q27" i="1"/>
  <c r="Q26" i="1"/>
  <c r="P26" i="1"/>
  <c r="N31" i="1" l="1"/>
  <c r="N29" i="1"/>
  <c r="N33" i="1"/>
  <c r="N34" i="1"/>
  <c r="N35" i="1"/>
  <c r="N30" i="1"/>
  <c r="N28" i="1"/>
  <c r="N27" i="1"/>
  <c r="N32" i="1"/>
  <c r="N26" i="1"/>
  <c r="T4" i="16" l="1"/>
  <c r="T4" i="21"/>
  <c r="T4" i="22"/>
  <c r="T4" i="23"/>
  <c r="T4" i="24"/>
  <c r="T4" i="19"/>
  <c r="T4" i="25"/>
  <c r="T4" i="18"/>
  <c r="T4" i="17"/>
  <c r="T4" i="20"/>
  <c r="T4" i="15"/>
  <c r="T4" i="2"/>
  <c r="Q6" i="1"/>
  <c r="P18" i="1" l="1"/>
  <c r="M5" i="17" s="1"/>
  <c r="M18" i="1"/>
  <c r="M5" i="2" s="1"/>
  <c r="N18" i="1"/>
  <c r="M5" i="15" s="1"/>
  <c r="O18" i="1"/>
  <c r="M5" i="20" s="1"/>
  <c r="Q18" i="1"/>
  <c r="M5" i="18" s="1"/>
  <c r="R18" i="1"/>
  <c r="M5" i="25" s="1"/>
  <c r="S18" i="1"/>
  <c r="M5" i="19" s="1"/>
  <c r="T18" i="1"/>
  <c r="M5" i="24" s="1"/>
  <c r="U18" i="1"/>
  <c r="M5" i="23" s="1"/>
  <c r="V18" i="1"/>
  <c r="M5" i="22" s="1"/>
  <c r="W18" i="1"/>
  <c r="M5" i="21" s="1"/>
  <c r="X18" i="1"/>
  <c r="M5" i="16" s="1"/>
  <c r="X16" i="1"/>
  <c r="G5" i="16" s="1"/>
  <c r="W16" i="1"/>
  <c r="G5" i="21" s="1"/>
  <c r="V16" i="1"/>
  <c r="G5" i="22" s="1"/>
  <c r="U16" i="1"/>
  <c r="G5" i="23" s="1"/>
  <c r="T16" i="1"/>
  <c r="G5" i="24" s="1"/>
  <c r="S16" i="1"/>
  <c r="G5" i="19" s="1"/>
  <c r="R16" i="1"/>
  <c r="G5" i="25" s="1"/>
  <c r="Q16" i="1"/>
  <c r="G5" i="18" s="1"/>
  <c r="P16" i="1"/>
  <c r="G5" i="17" s="1"/>
  <c r="O16" i="1"/>
  <c r="G5" i="20" s="1"/>
  <c r="N16" i="1"/>
  <c r="G5" i="15" s="1"/>
  <c r="M16" i="1"/>
  <c r="G5" i="2" s="1"/>
  <c r="B2" i="22" l="1"/>
  <c r="B2" i="24"/>
  <c r="B2" i="16"/>
  <c r="B2" i="21"/>
  <c r="B2" i="23"/>
  <c r="B2" i="19"/>
  <c r="B2" i="25"/>
  <c r="B2" i="18"/>
  <c r="B2" i="17"/>
  <c r="B2" i="20"/>
  <c r="M25" i="25"/>
  <c r="I25" i="25"/>
  <c r="G25" i="25"/>
  <c r="C25" i="25"/>
  <c r="M25" i="24"/>
  <c r="I25" i="24"/>
  <c r="G25" i="24"/>
  <c r="C25" i="24"/>
  <c r="M25" i="23"/>
  <c r="I25" i="23"/>
  <c r="G25" i="23"/>
  <c r="C25" i="23"/>
  <c r="M25" i="22"/>
  <c r="I25" i="22"/>
  <c r="G25" i="22"/>
  <c r="C25" i="22"/>
  <c r="M25" i="21"/>
  <c r="I25" i="21"/>
  <c r="G25" i="21"/>
  <c r="C25" i="21"/>
  <c r="C26" i="21" s="1"/>
  <c r="M25" i="20"/>
  <c r="I25" i="20"/>
  <c r="G25" i="20"/>
  <c r="C25" i="20"/>
  <c r="M25" i="19"/>
  <c r="I25" i="19"/>
  <c r="G25" i="19"/>
  <c r="C25" i="19"/>
  <c r="M25" i="18"/>
  <c r="I25" i="18"/>
  <c r="G25" i="18"/>
  <c r="C25" i="18"/>
  <c r="M25" i="17"/>
  <c r="I25" i="17"/>
  <c r="G25" i="17"/>
  <c r="C25" i="17"/>
  <c r="M25" i="16"/>
  <c r="I25" i="16"/>
  <c r="G25" i="16"/>
  <c r="C25" i="16"/>
  <c r="B2" i="15"/>
  <c r="M25" i="15"/>
  <c r="I25" i="15"/>
  <c r="G25" i="15"/>
  <c r="C25" i="15"/>
  <c r="C26" i="15" s="1"/>
  <c r="C26" i="16" l="1"/>
  <c r="C26" i="19"/>
  <c r="C26" i="22"/>
  <c r="C26" i="23"/>
  <c r="C26" i="24"/>
  <c r="C26" i="25"/>
  <c r="C26" i="18"/>
  <c r="C26" i="17"/>
  <c r="C26" i="20"/>
  <c r="G26" i="21"/>
  <c r="G26" i="22"/>
  <c r="G26" i="23"/>
  <c r="G26" i="19"/>
  <c r="G26" i="25"/>
  <c r="G26" i="18"/>
  <c r="G26" i="20"/>
  <c r="G26" i="15"/>
  <c r="G26" i="16"/>
  <c r="G26" i="24"/>
  <c r="G26" i="17"/>
  <c r="M25" i="2"/>
  <c r="G25" i="2"/>
  <c r="I25" i="2"/>
  <c r="C25" i="2"/>
  <c r="C26" i="2" l="1"/>
  <c r="B2" i="2"/>
  <c r="U6" i="1" l="1"/>
  <c r="X4" i="23"/>
  <c r="X4" i="18"/>
  <c r="X4" i="2"/>
  <c r="X4" i="16"/>
  <c r="X4" i="24"/>
  <c r="X4" i="17"/>
  <c r="X4" i="21"/>
  <c r="X4" i="19"/>
  <c r="X4" i="20"/>
  <c r="X4" i="22"/>
  <c r="X4" i="25"/>
  <c r="X4" i="15"/>
  <c r="G26" i="2"/>
  <c r="S7" i="18" l="1"/>
  <c r="S7" i="23"/>
  <c r="S7" i="22"/>
  <c r="S7" i="16"/>
  <c r="S7" i="2"/>
  <c r="S7" i="20"/>
  <c r="S7" i="21"/>
  <c r="S7" i="24"/>
  <c r="S7" i="25"/>
  <c r="S7" i="19"/>
  <c r="S7" i="17"/>
  <c r="S7" i="15"/>
  <c r="P9" i="1"/>
</calcChain>
</file>

<file path=xl/sharedStrings.xml><?xml version="1.0" encoding="utf-8"?>
<sst xmlns="http://schemas.openxmlformats.org/spreadsheetml/2006/main" count="414" uniqueCount="66">
  <si>
    <t>Day</t>
  </si>
  <si>
    <t>Format</t>
  </si>
  <si>
    <t>Time</t>
  </si>
  <si>
    <t>Week 5</t>
  </si>
  <si>
    <t>Week 6</t>
  </si>
  <si>
    <t>Week 7</t>
  </si>
  <si>
    <t>Week 8</t>
  </si>
  <si>
    <t>Week 9</t>
  </si>
  <si>
    <t>Week 10</t>
  </si>
  <si>
    <t>Week 11</t>
  </si>
  <si>
    <t>Week 12</t>
  </si>
  <si>
    <t>In-Class</t>
  </si>
  <si>
    <t>Online</t>
  </si>
  <si>
    <t>Audio-Conference</t>
  </si>
  <si>
    <t>Field-Trip</t>
  </si>
  <si>
    <t>Discussion Group</t>
  </si>
  <si>
    <t>Laboratory</t>
  </si>
  <si>
    <t>Seminar</t>
  </si>
  <si>
    <t>Video-conference</t>
  </si>
  <si>
    <t>Tutorial</t>
  </si>
  <si>
    <t>Work Term</t>
  </si>
  <si>
    <t>Week 4</t>
  </si>
  <si>
    <t>Week 1</t>
  </si>
  <si>
    <t>Week 2</t>
  </si>
  <si>
    <t>Week 3</t>
  </si>
  <si>
    <t xml:space="preserve">Title / Theme </t>
  </si>
  <si>
    <t>W1</t>
  </si>
  <si>
    <t>W2</t>
  </si>
  <si>
    <t>W3</t>
  </si>
  <si>
    <t>W4</t>
  </si>
  <si>
    <t>W5</t>
  </si>
  <si>
    <t>W6</t>
  </si>
  <si>
    <t>W7</t>
  </si>
  <si>
    <t>W8</t>
  </si>
  <si>
    <t>W9</t>
  </si>
  <si>
    <t>W10</t>
  </si>
  <si>
    <t>W11</t>
  </si>
  <si>
    <t>W12</t>
  </si>
  <si>
    <t>Notes</t>
  </si>
  <si>
    <t>Activity</t>
  </si>
  <si>
    <t>Value</t>
  </si>
  <si>
    <t>Total</t>
  </si>
  <si>
    <t xml:space="preserve">Total </t>
  </si>
  <si>
    <t>Learning Outcomes</t>
  </si>
  <si>
    <t xml:space="preserve">Course Dashboard </t>
  </si>
  <si>
    <t>Title / Theme</t>
  </si>
  <si>
    <t xml:space="preserve">across all learning activities in </t>
  </si>
  <si>
    <t>n</t>
  </si>
  <si>
    <t>Course  Title:</t>
  </si>
  <si>
    <t>Semester:</t>
  </si>
  <si>
    <t xml:space="preserve">My course is worth </t>
  </si>
  <si>
    <t>credits.</t>
  </si>
  <si>
    <t>This provides me with</t>
  </si>
  <si>
    <t>In total, I have used</t>
  </si>
  <si>
    <t>across all areas of my course</t>
  </si>
  <si>
    <t>Use the tabs below (Week 1, W2, etc.) to write specific details about each week.</t>
  </si>
  <si>
    <t>Time Allocation</t>
  </si>
  <si>
    <t>Assigned Marks</t>
  </si>
  <si>
    <t>You have assigned a total of :</t>
  </si>
  <si>
    <t xml:space="preserve">the couse. </t>
  </si>
  <si>
    <t>to structure my entire course.</t>
  </si>
  <si>
    <t>You can assign marks in each week's respective sheet (click on tabs below).</t>
  </si>
  <si>
    <t xml:space="preserve">Suggestions for improvement? Contact d.macdonald@uottawa.ca, Teaching &amp; Learning Support Service (TLSS) </t>
  </si>
  <si>
    <t>Format by Week</t>
  </si>
  <si>
    <t xml:space="preserve">        Online</t>
  </si>
  <si>
    <t xml:space="preserve">     Face-to-Face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</si>
</sst>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1009]mmmm\ d\,\ yyyy;@"/>
    <numFmt numFmtId="166" formatCode="#,##0.0"/>
  </numFmts>
  <fonts count="26" x14ac:knownFonts="1">
    <font>
      <sz val="11"/>
      <color theme="1"/>
      <name val="Calibri"/>
      <family val="2"/>
      <scheme val="minor"/>
    </font>
    <font>
      <sz val="10"/>
      <color theme="1"/>
      <name val="Calibri"/>
      <family val="2"/>
      <scheme val="minor"/>
    </font>
    <font>
      <sz val="22"/>
      <color theme="1"/>
      <name val="Calibri"/>
      <family val="2"/>
      <scheme val="minor"/>
    </font>
    <font>
      <b/>
      <sz val="11"/>
      <color theme="0"/>
      <name val="Calibri"/>
      <family val="2"/>
      <scheme val="minor"/>
    </font>
    <font>
      <sz val="9"/>
      <color theme="1"/>
      <name val="Calibri"/>
      <family val="2"/>
      <scheme val="minor"/>
    </font>
    <font>
      <sz val="9"/>
      <color rgb="FF2F2E2E"/>
      <name val="Calibri"/>
      <family val="2"/>
      <scheme val="minor"/>
    </font>
    <font>
      <b/>
      <sz val="9"/>
      <color rgb="FF2F2E2E"/>
      <name val="Calibri"/>
      <family val="2"/>
      <scheme val="minor"/>
    </font>
    <font>
      <sz val="11"/>
      <color theme="0"/>
      <name val="Calibri"/>
      <family val="2"/>
      <scheme val="minor"/>
    </font>
    <font>
      <sz val="14"/>
      <color rgb="FF3E3D3E"/>
      <name val="Calibri"/>
      <family val="2"/>
      <scheme val="minor"/>
    </font>
    <font>
      <b/>
      <sz val="12"/>
      <color theme="0"/>
      <name val="Calibri"/>
      <family val="2"/>
      <scheme val="minor"/>
    </font>
    <font>
      <sz val="11"/>
      <color rgb="FF2F2E2E"/>
      <name val="Calibri"/>
      <family val="2"/>
      <scheme val="minor"/>
    </font>
    <font>
      <sz val="10"/>
      <color rgb="FF2F2E2E"/>
      <name val="Calibri"/>
      <family val="2"/>
      <scheme val="minor"/>
    </font>
    <font>
      <b/>
      <sz val="10"/>
      <color rgb="FF2F2E2E"/>
      <name val="Calibri"/>
      <family val="2"/>
      <scheme val="minor"/>
    </font>
    <font>
      <sz val="12"/>
      <color theme="1"/>
      <name val="Calibri"/>
      <family val="2"/>
      <scheme val="minor"/>
    </font>
    <font>
      <sz val="10"/>
      <color theme="0"/>
      <name val="Calibri"/>
      <family val="2"/>
      <scheme val="minor"/>
    </font>
    <font>
      <i/>
      <sz val="8"/>
      <color theme="1"/>
      <name val="Calibri"/>
      <family val="2"/>
      <scheme val="minor"/>
    </font>
    <font>
      <sz val="8"/>
      <color theme="4" tint="0.39997558519241921"/>
      <name val="Wingdings"/>
      <charset val="2"/>
    </font>
    <font>
      <sz val="8"/>
      <color theme="6" tint="0.39997558519241921"/>
      <name val="Wingdings"/>
      <charset val="2"/>
    </font>
    <font>
      <sz val="8"/>
      <color theme="1"/>
      <name val="Calibri"/>
      <family val="2"/>
      <scheme val="minor"/>
    </font>
    <font>
      <sz val="9"/>
      <color rgb="FFF2F2F2"/>
      <name val="Calibri"/>
      <family val="2"/>
      <scheme val="minor"/>
    </font>
    <font>
      <sz val="14"/>
      <color theme="1"/>
      <name val="Calibri"/>
      <family val="2"/>
      <scheme val="minor"/>
    </font>
    <font>
      <b/>
      <sz val="12"/>
      <color theme="1"/>
      <name val="Calibri"/>
      <family val="2"/>
      <scheme val="minor"/>
    </font>
    <font>
      <b/>
      <sz val="11"/>
      <color theme="1"/>
      <name val="Calibri"/>
      <family val="2"/>
      <scheme val="minor"/>
    </font>
    <font>
      <b/>
      <i/>
      <sz val="10"/>
      <color theme="1"/>
      <name val="Calibri"/>
      <family val="2"/>
      <scheme val="minor"/>
    </font>
    <font>
      <i/>
      <sz val="9"/>
      <color theme="1"/>
      <name val="Calibri"/>
      <family val="2"/>
      <scheme val="minor"/>
    </font>
    <font>
      <sz val="16"/>
      <color theme="1"/>
      <name val="Wingdings"/>
      <charset val="2"/>
    </font>
  </fonts>
  <fills count="9">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DBDBDF"/>
        <bgColor indexed="64"/>
      </patternFill>
    </fill>
    <fill>
      <patternFill patternType="solid">
        <fgColor rgb="FF8F191D"/>
        <bgColor indexed="64"/>
      </patternFill>
    </fill>
    <fill>
      <patternFill patternType="solid">
        <fgColor rgb="FF2F2E2E"/>
        <bgColor indexed="64"/>
      </patternFill>
    </fill>
    <fill>
      <patternFill patternType="solid">
        <fgColor rgb="FF3E3D3E"/>
        <bgColor indexed="64"/>
      </patternFill>
    </fill>
    <fill>
      <patternFill patternType="solid">
        <fgColor rgb="FFDBDDDF"/>
        <bgColor indexed="64"/>
      </patternFill>
    </fill>
  </fills>
  <borders count="72">
    <border>
      <left/>
      <right/>
      <top/>
      <bottom/>
      <diagonal/>
    </border>
    <border>
      <left style="thin">
        <color rgb="FFF2F2F2"/>
      </left>
      <right style="thin">
        <color rgb="FFF2F2F2"/>
      </right>
      <top/>
      <bottom style="thin">
        <color rgb="FFF2F2F2"/>
      </bottom>
      <diagonal/>
    </border>
    <border>
      <left style="thin">
        <color rgb="FFF2F2F2"/>
      </left>
      <right style="thin">
        <color rgb="FFF2F2F2"/>
      </right>
      <top style="thin">
        <color rgb="FFF2F2F2"/>
      </top>
      <bottom style="thin">
        <color rgb="FFF2F2F2"/>
      </bottom>
      <diagonal/>
    </border>
    <border>
      <left style="thin">
        <color rgb="FFDBDBDF"/>
      </left>
      <right/>
      <top style="thin">
        <color rgb="FFDBDBDF"/>
      </top>
      <bottom/>
      <diagonal/>
    </border>
    <border>
      <left/>
      <right/>
      <top style="thin">
        <color rgb="FFDBDBDF"/>
      </top>
      <bottom/>
      <diagonal/>
    </border>
    <border>
      <left/>
      <right style="thin">
        <color rgb="FFDBDBDF"/>
      </right>
      <top style="thin">
        <color rgb="FFDBDBDF"/>
      </top>
      <bottom/>
      <diagonal/>
    </border>
    <border>
      <left style="thin">
        <color rgb="FFDBDBDF"/>
      </left>
      <right/>
      <top/>
      <bottom/>
      <diagonal/>
    </border>
    <border>
      <left/>
      <right style="thin">
        <color rgb="FFDBDBDF"/>
      </right>
      <top/>
      <bottom/>
      <diagonal/>
    </border>
    <border>
      <left style="thin">
        <color rgb="FFDBDBDF"/>
      </left>
      <right/>
      <top/>
      <bottom style="thin">
        <color rgb="FFDBDBDF"/>
      </bottom>
      <diagonal/>
    </border>
    <border>
      <left/>
      <right/>
      <top/>
      <bottom style="thin">
        <color rgb="FFDBDBDF"/>
      </bottom>
      <diagonal/>
    </border>
    <border>
      <left/>
      <right style="thin">
        <color rgb="FFDBDBDF"/>
      </right>
      <top/>
      <bottom style="thin">
        <color rgb="FFDBDBDF"/>
      </bottom>
      <diagonal/>
    </border>
    <border>
      <left style="thin">
        <color rgb="FFF2F2F2"/>
      </left>
      <right style="thin">
        <color rgb="FFDBDBDF"/>
      </right>
      <top style="thin">
        <color rgb="FFF2F2F2"/>
      </top>
      <bottom style="thin">
        <color rgb="FFF2F2F2"/>
      </bottom>
      <diagonal/>
    </border>
    <border>
      <left style="thin">
        <color rgb="FFF2F2F2"/>
      </left>
      <right style="thin">
        <color rgb="FFF2F2F2"/>
      </right>
      <top style="thin">
        <color rgb="FFF2F2F2"/>
      </top>
      <bottom style="thin">
        <color rgb="FFDBDBDF"/>
      </bottom>
      <diagonal/>
    </border>
    <border>
      <left style="thin">
        <color rgb="FFF2F2F2"/>
      </left>
      <right style="thin">
        <color rgb="FFDBDBDF"/>
      </right>
      <top style="thin">
        <color rgb="FFF2F2F2"/>
      </top>
      <bottom style="thin">
        <color rgb="FFDBDBDF"/>
      </bottom>
      <diagonal/>
    </border>
    <border>
      <left/>
      <right/>
      <top style="thin">
        <color rgb="FFDBDDDF"/>
      </top>
      <bottom/>
      <diagonal/>
    </border>
    <border>
      <left/>
      <right/>
      <top/>
      <bottom style="thin">
        <color rgb="FFDBDDDF"/>
      </bottom>
      <diagonal/>
    </border>
    <border>
      <left/>
      <right/>
      <top style="thin">
        <color rgb="FFDBDDDF"/>
      </top>
      <bottom style="thin">
        <color rgb="FFDBDBDF"/>
      </bottom>
      <diagonal/>
    </border>
    <border>
      <left/>
      <right style="thin">
        <color theme="1" tint="0.499984740745262"/>
      </right>
      <top style="thin">
        <color rgb="FFDBDDDF"/>
      </top>
      <bottom style="thin">
        <color rgb="FFDBDBDF"/>
      </bottom>
      <diagonal/>
    </border>
    <border>
      <left style="thin">
        <color theme="0"/>
      </left>
      <right style="thin">
        <color theme="1" tint="0.499984740745262"/>
      </right>
      <top style="thin">
        <color rgb="FFDBDBDF"/>
      </top>
      <bottom style="thin">
        <color theme="0"/>
      </bottom>
      <diagonal/>
    </border>
    <border>
      <left style="thin">
        <color theme="0"/>
      </left>
      <right style="thin">
        <color theme="1" tint="0.499984740745262"/>
      </right>
      <top style="thin">
        <color theme="0"/>
      </top>
      <bottom style="thin">
        <color theme="0"/>
      </bottom>
      <diagonal/>
    </border>
    <border>
      <left/>
      <right style="thin">
        <color theme="0"/>
      </right>
      <top style="thin">
        <color rgb="FFDBDBDF"/>
      </top>
      <bottom/>
      <diagonal/>
    </border>
    <border>
      <left/>
      <right style="thin">
        <color theme="0"/>
      </right>
      <top/>
      <bottom/>
      <diagonal/>
    </border>
    <border>
      <left style="thin">
        <color rgb="FFF2F2F2"/>
      </left>
      <right style="thin">
        <color rgb="FFF2F2F2"/>
      </right>
      <top style="thin">
        <color rgb="FFDBDBDF"/>
      </top>
      <bottom/>
      <diagonal/>
    </border>
    <border>
      <left style="thin">
        <color rgb="FFF2F2F2"/>
      </left>
      <right style="thin">
        <color rgb="FFF2F2F2"/>
      </right>
      <top/>
      <bottom/>
      <diagonal/>
    </border>
    <border>
      <left/>
      <right style="thin">
        <color rgb="FFF2F2F2"/>
      </right>
      <top style="thin">
        <color rgb="FFDBDBDF"/>
      </top>
      <bottom/>
      <diagonal/>
    </border>
    <border>
      <left/>
      <right style="thin">
        <color rgb="FFF2F2F2"/>
      </right>
      <top/>
      <bottom/>
      <diagonal/>
    </border>
    <border>
      <left/>
      <right/>
      <top style="thin">
        <color rgb="FF3E3D3E"/>
      </top>
      <bottom/>
      <diagonal/>
    </border>
    <border>
      <left/>
      <right/>
      <top/>
      <bottom style="thin">
        <color rgb="FF3E3D3E"/>
      </bottom>
      <diagonal/>
    </border>
    <border>
      <left style="thin">
        <color rgb="FFF2F2F2"/>
      </left>
      <right/>
      <top style="thin">
        <color rgb="FFDBDBDF"/>
      </top>
      <bottom/>
      <diagonal/>
    </border>
    <border>
      <left style="thin">
        <color rgb="FFF2F2F2"/>
      </left>
      <right/>
      <top/>
      <bottom/>
      <diagonal/>
    </border>
    <border>
      <left/>
      <right style="thin">
        <color rgb="FF3E3D3E"/>
      </right>
      <top style="thin">
        <color rgb="FF3E3D3E"/>
      </top>
      <bottom/>
      <diagonal/>
    </border>
    <border>
      <left/>
      <right style="thin">
        <color rgb="FF3E3D3E"/>
      </right>
      <top/>
      <bottom style="thin">
        <color rgb="FF3E3D3E"/>
      </bottom>
      <diagonal/>
    </border>
    <border>
      <left style="thin">
        <color rgb="FFF2F2F2"/>
      </left>
      <right/>
      <top/>
      <bottom style="thin">
        <color rgb="FFDBDDDF"/>
      </bottom>
      <diagonal/>
    </border>
    <border>
      <left/>
      <right style="thin">
        <color theme="0"/>
      </right>
      <top/>
      <bottom style="thin">
        <color rgb="FFDBDDDF"/>
      </bottom>
      <diagonal/>
    </border>
    <border>
      <left/>
      <right/>
      <top style="thin">
        <color indexed="64"/>
      </top>
      <bottom/>
      <diagonal/>
    </border>
    <border>
      <left style="thin">
        <color rgb="FFDBDBDF"/>
      </left>
      <right style="thin">
        <color rgb="FFF2F2F2"/>
      </right>
      <top/>
      <bottom style="thin">
        <color rgb="FFF2F2F2"/>
      </bottom>
      <diagonal/>
    </border>
    <border>
      <left style="thin">
        <color rgb="FFDBDBDF"/>
      </left>
      <right style="thin">
        <color rgb="FFF2F2F2"/>
      </right>
      <top style="thin">
        <color rgb="FFF2F2F2"/>
      </top>
      <bottom style="thin">
        <color rgb="FFF2F2F2"/>
      </bottom>
      <diagonal/>
    </border>
    <border>
      <left style="thin">
        <color rgb="FFDBDBDF"/>
      </left>
      <right style="thin">
        <color rgb="FFF2F2F2"/>
      </right>
      <top style="thin">
        <color rgb="FFF2F2F2"/>
      </top>
      <bottom style="thin">
        <color rgb="FFDBDBDF"/>
      </bottom>
      <diagonal/>
    </border>
    <border>
      <left style="thin">
        <color rgb="FFF2F2F2"/>
      </left>
      <right/>
      <top/>
      <bottom style="thin">
        <color rgb="FFF2F2F2"/>
      </bottom>
      <diagonal/>
    </border>
    <border>
      <left style="thin">
        <color rgb="FFF2F2F2"/>
      </left>
      <right/>
      <top style="thin">
        <color rgb="FFF2F2F2"/>
      </top>
      <bottom style="thin">
        <color rgb="FFF2F2F2"/>
      </bottom>
      <diagonal/>
    </border>
    <border>
      <left style="thin">
        <color rgb="FFF2F2F2"/>
      </left>
      <right/>
      <top style="thin">
        <color rgb="FFF2F2F2"/>
      </top>
      <bottom style="thin">
        <color rgb="FFDBDBDF"/>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DBDBDF"/>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rgb="FFF2F2F2"/>
      </right>
      <top/>
      <bottom style="thin">
        <color rgb="FFF2F2F2"/>
      </bottom>
      <diagonal/>
    </border>
    <border>
      <left style="thin">
        <color rgb="FFF2F2F2"/>
      </left>
      <right style="thin">
        <color theme="1" tint="0.499984740745262"/>
      </right>
      <top/>
      <bottom style="thin">
        <color rgb="FFF2F2F2"/>
      </bottom>
      <diagonal/>
    </border>
    <border>
      <left style="thin">
        <color theme="1" tint="0.499984740745262"/>
      </left>
      <right style="thin">
        <color rgb="FFF2F2F2"/>
      </right>
      <top style="thin">
        <color rgb="FFF2F2F2"/>
      </top>
      <bottom style="thin">
        <color rgb="FFF2F2F2"/>
      </bottom>
      <diagonal/>
    </border>
    <border>
      <left style="thin">
        <color rgb="FFF2F2F2"/>
      </left>
      <right style="thin">
        <color theme="1" tint="0.499984740745262"/>
      </right>
      <top style="thin">
        <color rgb="FFF2F2F2"/>
      </top>
      <bottom style="thin">
        <color rgb="FFF2F2F2"/>
      </bottom>
      <diagonal/>
    </border>
    <border>
      <left style="thin">
        <color theme="1" tint="0.499984740745262"/>
      </left>
      <right style="thin">
        <color rgb="FFF2F2F2"/>
      </right>
      <top style="thin">
        <color rgb="FFF2F2F2"/>
      </top>
      <bottom style="thin">
        <color rgb="FFDBDBDF"/>
      </bottom>
      <diagonal/>
    </border>
    <border>
      <left style="thin">
        <color rgb="FFF2F2F2"/>
      </left>
      <right style="thin">
        <color theme="1" tint="0.499984740745262"/>
      </right>
      <top style="thin">
        <color rgb="FFF2F2F2"/>
      </top>
      <bottom style="thin">
        <color rgb="FFDBDBDF"/>
      </bottom>
      <diagonal/>
    </border>
    <border>
      <left style="thin">
        <color rgb="FFDBDDDF"/>
      </left>
      <right style="thin">
        <color rgb="FFDBDDDF"/>
      </right>
      <top style="thin">
        <color rgb="FFDBDDDF"/>
      </top>
      <bottom style="thin">
        <color rgb="FFDBDDDF"/>
      </bottom>
      <diagonal/>
    </border>
    <border>
      <left/>
      <right style="thin">
        <color theme="1" tint="0.499984740745262"/>
      </right>
      <top/>
      <bottom style="thin">
        <color rgb="FFDBDDDF"/>
      </bottom>
      <diagonal/>
    </border>
    <border>
      <left/>
      <right style="thin">
        <color rgb="FF3E3D3E"/>
      </right>
      <top/>
      <bottom style="thin">
        <color rgb="FFDBDDDF"/>
      </bottom>
      <diagonal/>
    </border>
    <border>
      <left style="thin">
        <color rgb="FF3E3D3E"/>
      </left>
      <right/>
      <top style="thin">
        <color rgb="FF3E3D3E"/>
      </top>
      <bottom/>
      <diagonal/>
    </border>
    <border>
      <left style="thin">
        <color rgb="FF3E3D3E"/>
      </left>
      <right/>
      <top/>
      <bottom/>
      <diagonal/>
    </border>
    <border>
      <left/>
      <right style="thin">
        <color rgb="FF3E3D3E"/>
      </right>
      <top/>
      <bottom/>
      <diagonal/>
    </border>
    <border>
      <left style="thin">
        <color rgb="FF3E3D3E"/>
      </left>
      <right/>
      <top/>
      <bottom style="thin">
        <color rgb="FFDBDDDF"/>
      </bottom>
      <diagonal/>
    </border>
    <border>
      <left style="thin">
        <color rgb="FF3E3D3E"/>
      </left>
      <right/>
      <top style="thin">
        <color rgb="FFDBDDDF"/>
      </top>
      <bottom style="thin">
        <color rgb="FFDBDBDF"/>
      </bottom>
      <diagonal/>
    </border>
    <border>
      <left/>
      <right style="thin">
        <color rgb="FF3E3D3E"/>
      </right>
      <top style="thin">
        <color rgb="FFDBDDDF"/>
      </top>
      <bottom style="thin">
        <color rgb="FFDBDBDF"/>
      </bottom>
      <diagonal/>
    </border>
    <border>
      <left style="thin">
        <color rgb="FF3E3D3E"/>
      </left>
      <right/>
      <top style="thin">
        <color rgb="FFDBDBDF"/>
      </top>
      <bottom/>
      <diagonal/>
    </border>
    <border>
      <left style="thin">
        <color rgb="FF3E3D3E"/>
      </left>
      <right/>
      <top style="thin">
        <color rgb="FFDBDDDF"/>
      </top>
      <bottom/>
      <diagonal/>
    </border>
    <border>
      <left/>
      <right style="thin">
        <color rgb="FF3E3D3E"/>
      </right>
      <top style="thin">
        <color rgb="FFDBDDDF"/>
      </top>
      <bottom/>
      <diagonal/>
    </border>
    <border>
      <left style="thin">
        <color rgb="FF3E3D3E"/>
      </left>
      <right/>
      <top/>
      <bottom style="thin">
        <color rgb="FF3E3D3E"/>
      </bottom>
      <diagonal/>
    </border>
    <border>
      <left/>
      <right style="thin">
        <color rgb="FFDBDBDF"/>
      </right>
      <top style="thin">
        <color rgb="FF3E3D3E"/>
      </top>
      <bottom/>
      <diagonal/>
    </border>
    <border>
      <left/>
      <right style="thin">
        <color rgb="FFDBDBDF"/>
      </right>
      <top/>
      <bottom style="thin">
        <color rgb="FFDBDDDF"/>
      </bottom>
      <diagonal/>
    </border>
    <border>
      <left style="thin">
        <color rgb="FFDBDDDF"/>
      </left>
      <right style="thin">
        <color rgb="FFDBDDDF"/>
      </right>
      <top style="thin">
        <color rgb="FF3E3D3E"/>
      </top>
      <bottom style="thin">
        <color rgb="FFDBDDDF"/>
      </bottom>
      <diagonal/>
    </border>
    <border>
      <left style="thin">
        <color rgb="FFDBDDDF"/>
      </left>
      <right style="thin">
        <color rgb="FF3E3D3E"/>
      </right>
      <top style="thin">
        <color rgb="FF3E3D3E"/>
      </top>
      <bottom style="thin">
        <color rgb="FFDBDDDF"/>
      </bottom>
      <diagonal/>
    </border>
    <border>
      <left style="thin">
        <color rgb="FFDBDDDF"/>
      </left>
      <right style="thin">
        <color rgb="FF3E3D3E"/>
      </right>
      <top style="thin">
        <color rgb="FFDBDDDF"/>
      </top>
      <bottom style="thin">
        <color rgb="FFDBDDDF"/>
      </bottom>
      <diagonal/>
    </border>
    <border>
      <left style="thin">
        <color rgb="FFDBDBDF"/>
      </left>
      <right/>
      <top style="thin">
        <color rgb="FFF2F2F2"/>
      </top>
      <bottom style="thin">
        <color rgb="FFDBDBDF"/>
      </bottom>
      <diagonal/>
    </border>
    <border>
      <left style="thin">
        <color rgb="FFDBDBDF"/>
      </left>
      <right/>
      <top style="thin">
        <color rgb="FFF2F2F2"/>
      </top>
      <bottom style="thin">
        <color rgb="FFF2F2F2"/>
      </bottom>
      <diagonal/>
    </border>
  </borders>
  <cellStyleXfs count="1">
    <xf numFmtId="0" fontId="0" fillId="0" borderId="0"/>
  </cellStyleXfs>
  <cellXfs count="247">
    <xf numFmtId="0" fontId="0" fillId="0" borderId="0" xfId="0"/>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0" fillId="0" borderId="0" xfId="0" applyFill="1"/>
    <xf numFmtId="0" fontId="1" fillId="2" borderId="12" xfId="0" applyFont="1" applyFill="1" applyBorder="1" applyAlignment="1" applyProtection="1">
      <alignment horizontal="center" vertical="center"/>
      <protection locked="0"/>
    </xf>
    <xf numFmtId="0" fontId="0" fillId="0" borderId="0" xfId="0" applyFill="1" applyBorder="1"/>
    <xf numFmtId="165" fontId="1" fillId="2" borderId="2" xfId="0" applyNumberFormat="1" applyFont="1" applyFill="1" applyBorder="1" applyAlignment="1" applyProtection="1">
      <alignment horizontal="center" vertical="center"/>
      <protection locked="0"/>
    </xf>
    <xf numFmtId="165" fontId="1" fillId="2" borderId="12" xfId="0" applyNumberFormat="1" applyFont="1" applyFill="1" applyBorder="1" applyAlignment="1" applyProtection="1">
      <alignment horizontal="center" vertical="center"/>
      <protection locked="0"/>
    </xf>
    <xf numFmtId="0" fontId="0" fillId="0" borderId="0" xfId="0" applyAlignment="1">
      <alignment horizontal="left"/>
    </xf>
    <xf numFmtId="165" fontId="1" fillId="2" borderId="41" xfId="0" applyNumberFormat="1" applyFont="1" applyFill="1" applyBorder="1" applyAlignment="1" applyProtection="1">
      <alignment horizontal="center" vertical="center"/>
      <protection locked="0"/>
    </xf>
    <xf numFmtId="165" fontId="1" fillId="2" borderId="42" xfId="0" applyNumberFormat="1" applyFont="1" applyFill="1" applyBorder="1" applyAlignment="1" applyProtection="1">
      <alignment horizontal="center" vertical="center"/>
      <protection locked="0"/>
    </xf>
    <xf numFmtId="165" fontId="1" fillId="2" borderId="43" xfId="0" applyNumberFormat="1" applyFont="1" applyFill="1" applyBorder="1" applyAlignment="1" applyProtection="1">
      <alignment horizontal="center" vertical="center"/>
      <protection locked="0"/>
    </xf>
    <xf numFmtId="165" fontId="1" fillId="2" borderId="46" xfId="0" applyNumberFormat="1" applyFont="1" applyFill="1" applyBorder="1" applyAlignment="1" applyProtection="1">
      <alignment horizontal="center" vertical="center"/>
      <protection locked="0"/>
    </xf>
    <xf numFmtId="165" fontId="1" fillId="2" borderId="48" xfId="0" applyNumberFormat="1" applyFont="1" applyFill="1" applyBorder="1" applyAlignment="1" applyProtection="1">
      <alignment horizontal="center" vertical="center"/>
      <protection locked="0"/>
    </xf>
    <xf numFmtId="165" fontId="1" fillId="2" borderId="50" xfId="0" applyNumberFormat="1" applyFont="1" applyFill="1" applyBorder="1" applyAlignment="1" applyProtection="1">
      <alignment horizontal="center" vertical="center"/>
      <protection locked="0"/>
    </xf>
    <xf numFmtId="166" fontId="1" fillId="2" borderId="38" xfId="0" applyNumberFormat="1" applyFont="1" applyFill="1" applyBorder="1" applyAlignment="1" applyProtection="1">
      <alignment horizontal="center" vertical="center"/>
      <protection locked="0"/>
    </xf>
    <xf numFmtId="166" fontId="1" fillId="2" borderId="40" xfId="0" applyNumberFormat="1" applyFont="1" applyFill="1" applyBorder="1" applyAlignment="1" applyProtection="1">
      <alignment horizontal="center" vertical="center"/>
      <protection locked="0"/>
    </xf>
    <xf numFmtId="166" fontId="1" fillId="2" borderId="39" xfId="0" applyNumberFormat="1" applyFont="1" applyFill="1" applyBorder="1" applyAlignment="1" applyProtection="1">
      <alignment horizontal="center" vertical="center"/>
      <protection locked="0"/>
    </xf>
    <xf numFmtId="166" fontId="1" fillId="2" borderId="47" xfId="0" applyNumberFormat="1" applyFont="1" applyFill="1" applyBorder="1" applyAlignment="1" applyProtection="1">
      <alignment horizontal="center" vertical="center"/>
      <protection locked="0"/>
    </xf>
    <xf numFmtId="166" fontId="1" fillId="2" borderId="49" xfId="0" applyNumberFormat="1" applyFont="1" applyFill="1" applyBorder="1" applyAlignment="1" applyProtection="1">
      <alignment horizontal="center" vertical="center"/>
      <protection locked="0"/>
    </xf>
    <xf numFmtId="166" fontId="1" fillId="2" borderId="51" xfId="0" applyNumberFormat="1" applyFont="1" applyFill="1" applyBorder="1" applyAlignment="1" applyProtection="1">
      <alignment horizontal="center" vertical="center"/>
      <protection locked="0"/>
    </xf>
    <xf numFmtId="166" fontId="1" fillId="2" borderId="11" xfId="0" applyNumberFormat="1" applyFont="1" applyFill="1" applyBorder="1" applyAlignment="1" applyProtection="1">
      <alignment horizontal="center" vertical="center"/>
      <protection locked="0"/>
    </xf>
    <xf numFmtId="166" fontId="1" fillId="2" borderId="13" xfId="0" applyNumberFormat="1" applyFont="1" applyFill="1" applyBorder="1" applyAlignment="1" applyProtection="1">
      <alignment horizontal="center" vertical="center"/>
      <protection locked="0"/>
    </xf>
    <xf numFmtId="166" fontId="1" fillId="2" borderId="2" xfId="0" applyNumberFormat="1" applyFont="1" applyFill="1" applyBorder="1" applyAlignment="1" applyProtection="1">
      <alignment horizontal="center" vertical="center"/>
      <protection locked="0"/>
    </xf>
    <xf numFmtId="166" fontId="1" fillId="2" borderId="12"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left"/>
      <protection hidden="1"/>
    </xf>
    <xf numFmtId="0" fontId="1" fillId="2" borderId="3" xfId="0" applyFont="1" applyFill="1" applyBorder="1" applyProtection="1"/>
    <xf numFmtId="0" fontId="1" fillId="2" borderId="5" xfId="0" applyFont="1" applyFill="1" applyBorder="1" applyProtection="1"/>
    <xf numFmtId="0" fontId="1" fillId="2" borderId="7" xfId="0" applyFont="1" applyFill="1" applyBorder="1" applyProtection="1"/>
    <xf numFmtId="0" fontId="1" fillId="2" borderId="6" xfId="0" applyFont="1" applyFill="1" applyBorder="1" applyAlignment="1" applyProtection="1"/>
    <xf numFmtId="0" fontId="1" fillId="2" borderId="6" xfId="0" applyFont="1" applyFill="1" applyBorder="1" applyProtection="1"/>
    <xf numFmtId="0" fontId="0" fillId="2" borderId="0" xfId="0" applyFont="1" applyFill="1" applyBorder="1" applyProtection="1"/>
    <xf numFmtId="0" fontId="1" fillId="2" borderId="7" xfId="0" applyFont="1" applyFill="1" applyBorder="1" applyAlignment="1" applyProtection="1"/>
    <xf numFmtId="0" fontId="0" fillId="0" borderId="0" xfId="0" applyAlignment="1" applyProtection="1"/>
    <xf numFmtId="0" fontId="1" fillId="2" borderId="7" xfId="0" applyFont="1" applyFill="1" applyBorder="1" applyAlignment="1" applyProtection="1">
      <alignment horizontal="right"/>
    </xf>
    <xf numFmtId="0" fontId="1" fillId="2" borderId="0" xfId="0" applyFont="1" applyFill="1" applyBorder="1" applyProtection="1"/>
    <xf numFmtId="0" fontId="0"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8" xfId="0" applyFont="1" applyFill="1" applyBorder="1" applyProtection="1"/>
    <xf numFmtId="0" fontId="1" fillId="2" borderId="9" xfId="0" applyFont="1" applyFill="1" applyBorder="1" applyProtection="1"/>
    <xf numFmtId="0" fontId="0" fillId="2" borderId="3" xfId="0" applyFill="1" applyBorder="1" applyProtection="1"/>
    <xf numFmtId="0" fontId="2" fillId="2" borderId="4" xfId="0" applyFont="1" applyFill="1" applyBorder="1" applyAlignment="1" applyProtection="1"/>
    <xf numFmtId="0" fontId="0" fillId="2" borderId="4" xfId="0" applyFill="1" applyBorder="1" applyProtection="1"/>
    <xf numFmtId="0" fontId="0" fillId="2" borderId="5" xfId="0" applyFill="1" applyBorder="1" applyProtection="1"/>
    <xf numFmtId="0" fontId="1" fillId="2" borderId="0" xfId="0" applyFont="1" applyFill="1" applyBorder="1" applyAlignment="1" applyProtection="1">
      <alignment horizontal="center" vertical="center"/>
    </xf>
    <xf numFmtId="0" fontId="0" fillId="2" borderId="0" xfId="0" applyFill="1" applyProtection="1"/>
    <xf numFmtId="0" fontId="16" fillId="2" borderId="6" xfId="0" applyFont="1" applyFill="1" applyBorder="1" applyAlignment="1" applyProtection="1">
      <alignment horizontal="center"/>
    </xf>
    <xf numFmtId="0" fontId="17" fillId="2" borderId="6" xfId="0" applyFont="1" applyFill="1" applyBorder="1" applyAlignment="1" applyProtection="1">
      <alignment horizontal="center"/>
    </xf>
    <xf numFmtId="0" fontId="2" fillId="2" borderId="0" xfId="0" applyFont="1" applyFill="1" applyBorder="1" applyAlignment="1" applyProtection="1"/>
    <xf numFmtId="0" fontId="0" fillId="2" borderId="0" xfId="0" applyFill="1" applyBorder="1" applyProtection="1"/>
    <xf numFmtId="0" fontId="0" fillId="2" borderId="8" xfId="0" applyFill="1" applyBorder="1" applyProtection="1"/>
    <xf numFmtId="0" fontId="1" fillId="2" borderId="9" xfId="0" applyFont="1" applyFill="1" applyBorder="1" applyAlignment="1" applyProtection="1">
      <alignment horizontal="right"/>
    </xf>
    <xf numFmtId="0" fontId="0" fillId="2" borderId="9" xfId="0" applyFill="1" applyBorder="1" applyProtection="1"/>
    <xf numFmtId="0" fontId="0" fillId="2" borderId="10" xfId="0" applyFill="1" applyBorder="1" applyProtection="1"/>
    <xf numFmtId="0" fontId="0" fillId="5" borderId="56" xfId="0" applyFill="1" applyBorder="1" applyProtection="1"/>
    <xf numFmtId="0" fontId="4" fillId="2" borderId="59" xfId="0" applyFont="1" applyFill="1" applyBorder="1" applyAlignment="1" applyProtection="1">
      <alignment horizontal="center"/>
    </xf>
    <xf numFmtId="0" fontId="4" fillId="2" borderId="16" xfId="0" applyFont="1" applyFill="1" applyBorder="1" applyAlignment="1" applyProtection="1">
      <alignment horizontal="left"/>
    </xf>
    <xf numFmtId="0" fontId="4" fillId="2"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2" borderId="60" xfId="0" applyFont="1" applyFill="1" applyBorder="1" applyAlignment="1" applyProtection="1">
      <alignment horizontal="center"/>
    </xf>
    <xf numFmtId="0" fontId="4" fillId="3" borderId="62" xfId="0" applyFont="1" applyFill="1" applyBorder="1" applyProtection="1"/>
    <xf numFmtId="0" fontId="4" fillId="3" borderId="14" xfId="0" applyFont="1" applyFill="1" applyBorder="1" applyAlignment="1" applyProtection="1">
      <alignment horizontal="right" vertical="center"/>
    </xf>
    <xf numFmtId="0" fontId="4" fillId="3" borderId="14" xfId="0" applyFont="1" applyFill="1" applyBorder="1" applyProtection="1"/>
    <xf numFmtId="0" fontId="19" fillId="3" borderId="27" xfId="0" applyFont="1" applyFill="1" applyBorder="1" applyAlignment="1" applyProtection="1">
      <alignment horizontal="center" vertical="center"/>
    </xf>
    <xf numFmtId="0" fontId="4" fillId="3" borderId="27" xfId="0" applyFont="1" applyFill="1" applyBorder="1" applyProtection="1"/>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31" xfId="0" applyFont="1" applyFill="1" applyBorder="1" applyProtection="1"/>
    <xf numFmtId="0" fontId="0" fillId="0" borderId="0" xfId="0" applyProtection="1"/>
    <xf numFmtId="0" fontId="19" fillId="3" borderId="27" xfId="0" applyFont="1" applyFill="1" applyBorder="1" applyProtection="1"/>
    <xf numFmtId="0" fontId="19" fillId="3" borderId="27" xfId="0" applyFont="1" applyFill="1" applyBorder="1" applyAlignment="1" applyProtection="1">
      <alignment horizontal="right" vertical="center"/>
    </xf>
    <xf numFmtId="0" fontId="19" fillId="3" borderId="27" xfId="0" applyFont="1" applyFill="1" applyBorder="1" applyAlignment="1" applyProtection="1">
      <alignment horizontal="left" vertical="center"/>
    </xf>
    <xf numFmtId="0" fontId="0" fillId="0" borderId="0" xfId="0" applyFill="1" applyBorder="1" applyProtection="1"/>
    <xf numFmtId="0" fontId="8"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3" borderId="0" xfId="0" applyFill="1" applyProtection="1">
      <protection locked="0"/>
    </xf>
    <xf numFmtId="0" fontId="0" fillId="0" borderId="52" xfId="0" applyBorder="1" applyAlignment="1" applyProtection="1">
      <alignment horizontal="center"/>
      <protection locked="0"/>
    </xf>
    <xf numFmtId="0" fontId="0" fillId="2" borderId="0" xfId="0" applyFill="1" applyProtection="1">
      <protection locked="0"/>
    </xf>
    <xf numFmtId="0" fontId="0" fillId="3" borderId="0" xfId="0" applyNumberFormat="1" applyFill="1" applyProtection="1">
      <protection locked="0"/>
    </xf>
    <xf numFmtId="0" fontId="0" fillId="0" borderId="0" xfId="0" applyFill="1" applyProtection="1">
      <protection locked="0"/>
    </xf>
    <xf numFmtId="0" fontId="4" fillId="0" borderId="0" xfId="0" applyFont="1" applyFill="1" applyProtection="1">
      <protection locked="0"/>
    </xf>
    <xf numFmtId="0" fontId="4" fillId="0" borderId="0" xfId="0" applyFont="1" applyProtection="1">
      <protection locked="0"/>
    </xf>
    <xf numFmtId="0" fontId="0" fillId="0" borderId="0" xfId="0" applyProtection="1">
      <protection locked="0"/>
    </xf>
    <xf numFmtId="0" fontId="0" fillId="0" borderId="0" xfId="0" applyNumberFormat="1" applyFill="1" applyProtection="1">
      <protection locked="0"/>
    </xf>
    <xf numFmtId="0" fontId="13" fillId="3" borderId="0" xfId="0" applyFont="1" applyFill="1" applyAlignment="1" applyProtection="1">
      <alignment horizontal="center" vertical="center"/>
      <protection locked="0"/>
    </xf>
    <xf numFmtId="0" fontId="25" fillId="2" borderId="10" xfId="0" applyFont="1" applyFill="1" applyBorder="1" applyAlignment="1" applyProtection="1">
      <alignment horizontal="right"/>
    </xf>
    <xf numFmtId="0" fontId="0" fillId="8" borderId="53" xfId="0" applyFill="1" applyBorder="1" applyAlignment="1" applyProtection="1">
      <alignment horizontal="center" vertical="center"/>
      <protection hidden="1"/>
    </xf>
    <xf numFmtId="0" fontId="0" fillId="8" borderId="54" xfId="0"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protection hidden="1"/>
    </xf>
    <xf numFmtId="0" fontId="21" fillId="3" borderId="0" xfId="0" applyFont="1" applyFill="1" applyAlignment="1" applyProtection="1">
      <alignment horizontal="center" vertical="center"/>
    </xf>
    <xf numFmtId="0" fontId="13" fillId="3" borderId="0" xfId="0" applyFont="1" applyFill="1" applyAlignment="1" applyProtection="1">
      <alignment horizontal="center" vertical="center"/>
    </xf>
    <xf numFmtId="0" fontId="0" fillId="3" borderId="0" xfId="0" applyFill="1" applyAlignment="1" applyProtection="1">
      <alignment horizontal="center"/>
    </xf>
    <xf numFmtId="0" fontId="0" fillId="3" borderId="0" xfId="0" applyFill="1" applyProtection="1"/>
    <xf numFmtId="0" fontId="5" fillId="3" borderId="0" xfId="0" applyNumberFormat="1" applyFont="1" applyFill="1" applyProtection="1"/>
    <xf numFmtId="0" fontId="4" fillId="3" borderId="0" xfId="0" applyFont="1" applyFill="1" applyProtection="1"/>
    <xf numFmtId="0" fontId="2" fillId="3" borderId="0" xfId="0" applyFont="1" applyFill="1" applyAlignment="1" applyProtection="1"/>
    <xf numFmtId="0" fontId="0" fillId="5" borderId="0" xfId="0" applyNumberFormat="1" applyFill="1" applyProtection="1"/>
    <xf numFmtId="0" fontId="0" fillId="4" borderId="0" xfId="0" applyNumberFormat="1" applyFill="1" applyProtection="1"/>
    <xf numFmtId="0" fontId="0" fillId="4" borderId="0" xfId="0" applyFill="1" applyBorder="1" applyAlignment="1" applyProtection="1">
      <alignment horizontal="center" vertical="center"/>
    </xf>
    <xf numFmtId="0" fontId="0" fillId="4" borderId="44" xfId="0" applyFill="1" applyBorder="1" applyAlignment="1" applyProtection="1">
      <alignment horizontal="center" vertical="center"/>
    </xf>
    <xf numFmtId="0" fontId="0" fillId="4" borderId="45" xfId="0" applyFill="1" applyBorder="1" applyAlignment="1" applyProtection="1">
      <alignment horizontal="center" vertical="center"/>
    </xf>
    <xf numFmtId="0" fontId="6" fillId="3" borderId="0" xfId="0" applyNumberFormat="1" applyFont="1" applyFill="1" applyProtection="1"/>
    <xf numFmtId="0" fontId="0" fillId="5" borderId="3" xfId="0" applyNumberFormat="1" applyFill="1" applyBorder="1" applyProtection="1"/>
    <xf numFmtId="0" fontId="0" fillId="3" borderId="4" xfId="0" applyFill="1" applyBorder="1" applyProtection="1"/>
    <xf numFmtId="0" fontId="1" fillId="3" borderId="4" xfId="0" applyFont="1" applyFill="1" applyBorder="1" applyAlignment="1" applyProtection="1">
      <alignment horizontal="center"/>
    </xf>
    <xf numFmtId="0" fontId="0" fillId="3" borderId="4" xfId="0" applyFill="1" applyBorder="1" applyAlignment="1" applyProtection="1">
      <alignment horizontal="center"/>
    </xf>
    <xf numFmtId="0" fontId="0" fillId="2" borderId="3" xfId="0" applyFill="1" applyBorder="1" applyProtection="1">
      <protection hidden="1"/>
    </xf>
    <xf numFmtId="0" fontId="2" fillId="2" borderId="4" xfId="0" applyFont="1" applyFill="1" applyBorder="1" applyAlignment="1" applyProtection="1">
      <protection hidden="1"/>
    </xf>
    <xf numFmtId="0" fontId="1" fillId="2" borderId="5" xfId="0" applyFont="1" applyFill="1" applyBorder="1" applyProtection="1">
      <protection hidden="1"/>
    </xf>
    <xf numFmtId="0" fontId="1" fillId="2" borderId="6" xfId="0" applyFont="1" applyFill="1" applyBorder="1" applyProtection="1">
      <protection hidden="1"/>
    </xf>
    <xf numFmtId="0" fontId="1" fillId="2" borderId="0" xfId="0" applyFont="1" applyFill="1" applyBorder="1" applyProtection="1">
      <protection hidden="1"/>
    </xf>
    <xf numFmtId="0" fontId="1" fillId="2" borderId="0" xfId="0" applyFont="1" applyFill="1" applyBorder="1" applyAlignment="1" applyProtection="1">
      <alignment horizontal="right"/>
      <protection hidden="1"/>
    </xf>
    <xf numFmtId="0" fontId="0" fillId="2" borderId="0" xfId="0" applyFill="1" applyProtection="1">
      <protection hidden="1"/>
    </xf>
    <xf numFmtId="0" fontId="1" fillId="2" borderId="7" xfId="0" applyFont="1" applyFill="1" applyBorder="1" applyProtection="1">
      <protection hidden="1"/>
    </xf>
    <xf numFmtId="0" fontId="1" fillId="2" borderId="0" xfId="0" applyFont="1" applyFill="1" applyBorder="1" applyAlignment="1" applyProtection="1">
      <alignment horizontal="right" vertical="center"/>
      <protection hidden="1"/>
    </xf>
    <xf numFmtId="0" fontId="4" fillId="2" borderId="0" xfId="0" applyFont="1" applyFill="1" applyBorder="1" applyProtection="1">
      <protection hidden="1"/>
    </xf>
    <xf numFmtId="0" fontId="4" fillId="2" borderId="0" xfId="0" applyFont="1" applyFill="1" applyBorder="1" applyAlignment="1" applyProtection="1">
      <alignment horizontal="right"/>
      <protection hidden="1"/>
    </xf>
    <xf numFmtId="0" fontId="0" fillId="3" borderId="0" xfId="0" applyNumberFormat="1" applyFill="1" applyProtection="1"/>
    <xf numFmtId="0" fontId="15" fillId="3" borderId="0" xfId="0" applyFont="1" applyFill="1" applyAlignment="1" applyProtection="1">
      <alignment horizontal="right"/>
    </xf>
    <xf numFmtId="0" fontId="1" fillId="2" borderId="8" xfId="0" applyFont="1"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1" fillId="2" borderId="3" xfId="0" applyFont="1" applyFill="1" applyBorder="1" applyProtection="1">
      <protection hidden="1"/>
    </xf>
    <xf numFmtId="0" fontId="0" fillId="0" borderId="52" xfId="0" applyBorder="1" applyAlignment="1" applyProtection="1">
      <alignment horizontal="center"/>
      <protection hidden="1"/>
    </xf>
    <xf numFmtId="0" fontId="1" fillId="2" borderId="6" xfId="0" applyFont="1" applyFill="1" applyBorder="1" applyAlignment="1" applyProtection="1">
      <protection hidden="1"/>
    </xf>
    <xf numFmtId="0" fontId="0" fillId="2" borderId="0" xfId="0" applyFont="1" applyFill="1" applyBorder="1" applyProtection="1">
      <protection hidden="1"/>
    </xf>
    <xf numFmtId="0" fontId="1" fillId="2" borderId="7" xfId="0" applyFont="1" applyFill="1" applyBorder="1" applyAlignment="1" applyProtection="1">
      <protection hidden="1"/>
    </xf>
    <xf numFmtId="0" fontId="0" fillId="0" borderId="0" xfId="0" applyAlignment="1" applyProtection="1">
      <protection hidden="1"/>
    </xf>
    <xf numFmtId="0" fontId="1" fillId="2" borderId="7" xfId="0" applyFont="1" applyFill="1" applyBorder="1" applyAlignment="1" applyProtection="1">
      <alignment horizontal="right"/>
      <protection hidden="1"/>
    </xf>
    <xf numFmtId="0" fontId="1" fillId="2" borderId="0" xfId="0" applyFont="1" applyFill="1" applyBorder="1" applyAlignment="1" applyProtection="1">
      <alignment horizontal="left"/>
      <protection hidden="1"/>
    </xf>
    <xf numFmtId="0" fontId="1" fillId="2" borderId="9" xfId="0" applyFont="1" applyFill="1" applyBorder="1" applyProtection="1">
      <protection hidden="1"/>
    </xf>
    <xf numFmtId="0" fontId="1" fillId="2" borderId="10" xfId="0" applyFont="1" applyFill="1" applyBorder="1" applyProtection="1">
      <protection hidden="1"/>
    </xf>
    <xf numFmtId="164" fontId="0" fillId="2" borderId="22" xfId="0" applyNumberForma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164" fontId="0" fillId="2" borderId="23" xfId="0" applyNumberFormat="1"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2" borderId="0" xfId="0" applyFill="1" applyBorder="1" applyProtection="1">
      <protection locked="0"/>
    </xf>
    <xf numFmtId="0" fontId="0" fillId="2" borderId="56" xfId="0" applyFill="1" applyBorder="1" applyProtection="1">
      <protection locked="0"/>
    </xf>
    <xf numFmtId="0" fontId="24" fillId="3" borderId="0" xfId="0" applyFont="1" applyFill="1" applyAlignment="1" applyProtection="1">
      <alignment horizontal="right"/>
    </xf>
    <xf numFmtId="0" fontId="23" fillId="3" borderId="0" xfId="0" applyFont="1" applyFill="1" applyAlignment="1" applyProtection="1">
      <alignment horizontal="right"/>
    </xf>
    <xf numFmtId="0" fontId="1" fillId="2" borderId="36" xfId="0" applyNumberFormat="1" applyFont="1" applyFill="1" applyBorder="1" applyAlignment="1" applyProtection="1">
      <alignment horizontal="center" vertical="center"/>
      <protection locked="0"/>
    </xf>
    <xf numFmtId="0" fontId="1" fillId="2" borderId="2" xfId="0" applyNumberFormat="1" applyFont="1" applyFill="1" applyBorder="1" applyAlignment="1" applyProtection="1">
      <alignment horizontal="center" vertical="center"/>
      <protection locked="0"/>
    </xf>
    <xf numFmtId="0" fontId="22" fillId="2" borderId="4" xfId="0" applyFont="1" applyFill="1" applyBorder="1" applyAlignment="1" applyProtection="1">
      <alignment horizontal="center"/>
    </xf>
    <xf numFmtId="0" fontId="21" fillId="2" borderId="3" xfId="0" applyFont="1" applyFill="1" applyBorder="1" applyAlignment="1" applyProtection="1">
      <alignment horizontal="center"/>
    </xf>
    <xf numFmtId="0" fontId="21" fillId="2" borderId="4" xfId="0" applyFont="1" applyFill="1" applyBorder="1" applyAlignment="1" applyProtection="1">
      <alignment horizontal="center"/>
    </xf>
    <xf numFmtId="0" fontId="18" fillId="2" borderId="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7" fillId="2" borderId="0" xfId="0" applyFont="1" applyFill="1" applyAlignment="1" applyProtection="1">
      <alignment horizontal="center" vertical="center"/>
      <protection hidden="1"/>
    </xf>
    <xf numFmtId="0" fontId="1" fillId="2" borderId="35" xfId="0" applyNumberFormat="1" applyFont="1" applyFill="1" applyBorder="1" applyAlignment="1" applyProtection="1">
      <alignment horizontal="center" vertical="center"/>
      <protection locked="0"/>
    </xf>
    <xf numFmtId="0" fontId="1" fillId="2" borderId="1" xfId="0" applyNumberFormat="1"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1" fillId="2" borderId="37" xfId="0" applyNumberFormat="1" applyFont="1" applyFill="1" applyBorder="1" applyAlignment="1" applyProtection="1">
      <alignment horizontal="center" vertical="center"/>
      <protection locked="0"/>
    </xf>
    <xf numFmtId="0" fontId="1" fillId="2" borderId="12" xfId="0" applyNumberFormat="1"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12" fillId="3" borderId="0" xfId="0" applyFont="1" applyFill="1" applyAlignment="1" applyProtection="1">
      <alignment horizontal="center"/>
    </xf>
    <xf numFmtId="0" fontId="3" fillId="6" borderId="5"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20" fillId="3" borderId="0" xfId="0" applyFont="1" applyFill="1" applyAlignment="1" applyProtection="1">
      <alignment horizontal="left" vertical="center"/>
    </xf>
    <xf numFmtId="0" fontId="0" fillId="2" borderId="6" xfId="0" applyFont="1" applyFill="1" applyBorder="1" applyAlignment="1" applyProtection="1">
      <alignment horizontal="center"/>
    </xf>
    <xf numFmtId="0" fontId="0" fillId="2" borderId="0" xfId="0" applyFont="1" applyFill="1" applyBorder="1" applyAlignment="1" applyProtection="1">
      <alignment horizontal="center"/>
    </xf>
    <xf numFmtId="0" fontId="21" fillId="2" borderId="0" xfId="0" applyFont="1" applyFill="1" applyBorder="1" applyAlignment="1" applyProtection="1">
      <alignment horizontal="center"/>
      <protection hidden="1"/>
    </xf>
    <xf numFmtId="0" fontId="0" fillId="0" borderId="6" xfId="0" applyFill="1" applyBorder="1" applyAlignment="1" applyProtection="1">
      <alignment horizontal="right"/>
    </xf>
    <xf numFmtId="0" fontId="0" fillId="0" borderId="0" xfId="0" applyFill="1" applyBorder="1" applyAlignment="1" applyProtection="1">
      <alignment horizontal="right"/>
    </xf>
    <xf numFmtId="0" fontId="0" fillId="0" borderId="0" xfId="0" applyAlignment="1" applyProtection="1">
      <alignment horizontal="left"/>
    </xf>
    <xf numFmtId="0" fontId="0" fillId="0" borderId="7" xfId="0" applyBorder="1" applyAlignment="1" applyProtection="1">
      <alignment horizontal="left"/>
    </xf>
    <xf numFmtId="0" fontId="22" fillId="0" borderId="0" xfId="0" applyFont="1" applyAlignment="1" applyProtection="1">
      <alignment horizontal="left"/>
      <protection hidden="1"/>
    </xf>
    <xf numFmtId="0" fontId="22" fillId="0" borderId="7" xfId="0" applyFont="1" applyBorder="1" applyAlignment="1" applyProtection="1">
      <alignment horizontal="left"/>
      <protection hidden="1"/>
    </xf>
    <xf numFmtId="0" fontId="22" fillId="2" borderId="0" xfId="0" applyFont="1" applyFill="1" applyBorder="1" applyAlignment="1" applyProtection="1">
      <alignment horizontal="center"/>
      <protection hidden="1"/>
    </xf>
    <xf numFmtId="0" fontId="1" fillId="2" borderId="71" xfId="0" applyNumberFormat="1" applyFont="1" applyFill="1" applyBorder="1" applyAlignment="1" applyProtection="1">
      <alignment horizontal="center" vertical="center"/>
      <protection locked="0"/>
    </xf>
    <xf numFmtId="0" fontId="1" fillId="2" borderId="42" xfId="0" applyNumberFormat="1"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protection hidden="1"/>
    </xf>
    <xf numFmtId="0" fontId="21" fillId="3" borderId="0" xfId="0" applyFont="1" applyFill="1" applyAlignment="1" applyProtection="1">
      <alignment horizontal="center" vertical="center"/>
    </xf>
    <xf numFmtId="0" fontId="14" fillId="2" borderId="0" xfId="0" applyFont="1" applyFill="1" applyAlignment="1" applyProtection="1">
      <alignment horizontal="center" vertical="center"/>
      <protection hidden="1"/>
    </xf>
    <xf numFmtId="0" fontId="1" fillId="2" borderId="70" xfId="0" applyNumberFormat="1" applyFont="1" applyFill="1" applyBorder="1" applyAlignment="1" applyProtection="1">
      <alignment horizontal="center" vertical="center"/>
      <protection locked="0"/>
    </xf>
    <xf numFmtId="0" fontId="1" fillId="2" borderId="43" xfId="0" applyNumberFormat="1" applyFont="1" applyFill="1" applyBorder="1" applyAlignment="1" applyProtection="1">
      <alignment horizontal="center" vertical="center"/>
      <protection locked="0"/>
    </xf>
    <xf numFmtId="0" fontId="21" fillId="2" borderId="4" xfId="0" applyFont="1" applyFill="1" applyBorder="1" applyAlignment="1" applyProtection="1">
      <alignment horizontal="center"/>
      <protection hidden="1"/>
    </xf>
    <xf numFmtId="0" fontId="21" fillId="2" borderId="3" xfId="0" applyFont="1" applyFill="1" applyBorder="1" applyAlignment="1" applyProtection="1">
      <alignment horizontal="center"/>
      <protection hidden="1"/>
    </xf>
    <xf numFmtId="0" fontId="0" fillId="0" borderId="6"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2" borderId="6" xfId="0" applyFont="1" applyFill="1" applyBorder="1" applyAlignment="1" applyProtection="1">
      <alignment horizontal="center"/>
      <protection hidden="1"/>
    </xf>
    <xf numFmtId="0" fontId="0" fillId="2" borderId="0" xfId="0" applyFont="1" applyFill="1" applyBorder="1" applyAlignment="1" applyProtection="1">
      <alignment horizontal="center"/>
      <protection hidden="1"/>
    </xf>
    <xf numFmtId="0" fontId="18" fillId="2" borderId="6" xfId="0" applyFont="1" applyFill="1" applyBorder="1" applyAlignment="1" applyProtection="1">
      <alignment horizontal="center" vertical="center" wrapText="1"/>
      <protection hidden="1"/>
    </xf>
    <xf numFmtId="0" fontId="18" fillId="2" borderId="0" xfId="0" applyFont="1" applyFill="1" applyBorder="1" applyAlignment="1" applyProtection="1">
      <alignment horizontal="center" vertical="center" wrapText="1"/>
      <protection hidden="1"/>
    </xf>
    <xf numFmtId="0" fontId="18" fillId="2" borderId="7"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18" fillId="2" borderId="9" xfId="0" applyFont="1" applyFill="1" applyBorder="1" applyAlignment="1" applyProtection="1">
      <alignment horizontal="center" vertical="center" wrapText="1"/>
      <protection hidden="1"/>
    </xf>
    <xf numFmtId="0" fontId="18" fillId="2" borderId="10" xfId="0" applyFont="1" applyFill="1" applyBorder="1" applyAlignment="1" applyProtection="1">
      <alignment horizontal="center" vertical="center" wrapText="1"/>
      <protection hidden="1"/>
    </xf>
    <xf numFmtId="0" fontId="0" fillId="2" borderId="0" xfId="0" applyFill="1" applyBorder="1" applyAlignment="1" applyProtection="1">
      <alignment horizontal="left" wrapText="1"/>
      <protection locked="0"/>
    </xf>
    <xf numFmtId="0" fontId="0" fillId="2" borderId="21" xfId="0" applyFill="1" applyBorder="1" applyAlignment="1" applyProtection="1">
      <alignment horizontal="left" wrapText="1"/>
      <protection locked="0"/>
    </xf>
    <xf numFmtId="0" fontId="0" fillId="2" borderId="29" xfId="0" applyFill="1" applyBorder="1" applyAlignment="1" applyProtection="1">
      <alignment horizontal="center" wrapText="1"/>
      <protection locked="0"/>
    </xf>
    <xf numFmtId="0" fontId="0" fillId="2" borderId="0" xfId="0" applyFill="1" applyBorder="1" applyAlignment="1" applyProtection="1">
      <alignment horizontal="center" wrapText="1"/>
      <protection locked="0"/>
    </xf>
    <xf numFmtId="0" fontId="0" fillId="2" borderId="21" xfId="0" applyFill="1" applyBorder="1" applyAlignment="1" applyProtection="1">
      <alignment horizontal="center" wrapText="1"/>
      <protection locked="0"/>
    </xf>
    <xf numFmtId="0" fontId="0" fillId="2" borderId="29" xfId="0" applyFill="1" applyBorder="1" applyAlignment="1" applyProtection="1">
      <alignment horizontal="left" wrapText="1"/>
      <protection locked="0"/>
    </xf>
    <xf numFmtId="0" fontId="0" fillId="2" borderId="56"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4" fillId="3" borderId="64"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9" fillId="7" borderId="0" xfId="0" applyFont="1" applyFill="1" applyBorder="1" applyAlignment="1" applyProtection="1">
      <alignment horizontal="center" vertical="center"/>
      <protection hidden="1"/>
    </xf>
    <xf numFmtId="0" fontId="9" fillId="7" borderId="57" xfId="0" applyFont="1" applyFill="1" applyBorder="1" applyAlignment="1" applyProtection="1">
      <alignment horizontal="center" vertical="center"/>
      <protection hidden="1"/>
    </xf>
    <xf numFmtId="0" fontId="8" fillId="3" borderId="55"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0" fillId="8" borderId="15" xfId="0" applyFill="1" applyBorder="1" applyAlignment="1" applyProtection="1">
      <alignment horizontal="left" vertical="center"/>
    </xf>
    <xf numFmtId="0" fontId="0" fillId="8" borderId="58" xfId="0" applyFill="1" applyBorder="1" applyAlignment="1" applyProtection="1">
      <alignment horizontal="left" vertical="center"/>
    </xf>
    <xf numFmtId="0" fontId="0" fillId="2" borderId="28"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0" fillId="2" borderId="20" xfId="0" applyFill="1" applyBorder="1" applyAlignment="1" applyProtection="1">
      <alignment horizontal="left" wrapText="1"/>
      <protection locked="0"/>
    </xf>
    <xf numFmtId="0" fontId="0" fillId="2" borderId="61"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10" fillId="3" borderId="26" xfId="0" applyFont="1" applyFill="1" applyBorder="1" applyAlignment="1" applyProtection="1">
      <alignment horizontal="center" vertical="center"/>
    </xf>
    <xf numFmtId="0" fontId="10" fillId="3" borderId="65"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10" fillId="3" borderId="55" xfId="0" applyFont="1" applyFill="1" applyBorder="1" applyAlignment="1" applyProtection="1">
      <alignment horizontal="center" vertical="center"/>
    </xf>
    <xf numFmtId="0" fontId="10" fillId="3" borderId="58" xfId="0" applyFont="1" applyFill="1" applyBorder="1" applyAlignment="1" applyProtection="1">
      <alignment horizontal="center" vertical="center"/>
    </xf>
    <xf numFmtId="0" fontId="11" fillId="2" borderId="52" xfId="0" applyFont="1" applyFill="1" applyBorder="1" applyAlignment="1" applyProtection="1">
      <alignment horizontal="left" vertical="center"/>
      <protection locked="0"/>
    </xf>
    <xf numFmtId="0" fontId="11" fillId="2" borderId="69" xfId="0" applyFont="1" applyFill="1" applyBorder="1" applyAlignment="1" applyProtection="1">
      <alignment horizontal="left" vertical="center"/>
      <protection locked="0"/>
    </xf>
    <xf numFmtId="0" fontId="0" fillId="2" borderId="28"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20" xfId="0" applyFill="1" applyBorder="1" applyAlignment="1" applyProtection="1">
      <alignment wrapText="1"/>
      <protection locked="0"/>
    </xf>
    <xf numFmtId="0" fontId="11" fillId="2" borderId="67" xfId="0" applyFont="1" applyFill="1" applyBorder="1" applyAlignment="1" applyProtection="1">
      <alignment horizontal="left" vertical="center"/>
      <protection locked="0"/>
    </xf>
    <xf numFmtId="0" fontId="11" fillId="2" borderId="68" xfId="0" applyFont="1" applyFill="1" applyBorder="1" applyAlignment="1" applyProtection="1">
      <alignment horizontal="left" vertical="center"/>
      <protection locked="0"/>
    </xf>
    <xf numFmtId="0" fontId="1" fillId="8" borderId="15" xfId="0" applyFont="1" applyFill="1" applyBorder="1" applyAlignment="1" applyProtection="1">
      <alignment horizontal="right" vertical="center"/>
    </xf>
    <xf numFmtId="0" fontId="0" fillId="8" borderId="15" xfId="0" applyFill="1" applyBorder="1" applyAlignment="1" applyProtection="1">
      <alignment horizontal="right" vertical="center"/>
    </xf>
    <xf numFmtId="0" fontId="0" fillId="8" borderId="15" xfId="0" applyFill="1" applyBorder="1" applyAlignment="1" applyProtection="1">
      <alignment horizontal="center" vertical="center"/>
    </xf>
    <xf numFmtId="0" fontId="0" fillId="2" borderId="32"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0" fillId="2" borderId="33" xfId="0" applyFill="1" applyBorder="1" applyAlignment="1" applyProtection="1">
      <alignment horizontal="center" wrapText="1"/>
      <protection locked="0"/>
    </xf>
    <xf numFmtId="0" fontId="10" fillId="3" borderId="56"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1" fillId="2" borderId="52"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0" fillId="2" borderId="28"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20" xfId="0" applyFill="1" applyBorder="1" applyAlignment="1" applyProtection="1">
      <alignment horizontal="center" wrapText="1"/>
      <protection locked="0"/>
    </xf>
  </cellXfs>
  <cellStyles count="1">
    <cellStyle name="Normal" xfId="0" builtinId="0"/>
  </cellStyles>
  <dxfs count="26">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ont>
        <color theme="1" tint="0.14996795556505021"/>
      </font>
      <fill>
        <patternFill>
          <bgColor theme="6" tint="0.39994506668294322"/>
        </patternFill>
      </fill>
    </dxf>
    <dxf>
      <font>
        <color theme="1" tint="0.14996795556505021"/>
      </font>
      <fill>
        <patternFill>
          <bgColor theme="4" tint="0.39994506668294322"/>
        </patternFill>
      </fill>
    </dxf>
  </dxfs>
  <tableStyles count="0" defaultTableStyle="TableStyleMedium2" defaultPivotStyle="PivotStyleLight16"/>
  <colors>
    <mruColors>
      <color rgb="FFDBDBDF"/>
      <color rgb="FF3E3D3E"/>
      <color rgb="FF2F2E2E"/>
      <color rgb="FFDBDDDF"/>
      <color rgb="FFF2F2F2"/>
      <color rgb="FF8F1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53543326215344E-2"/>
          <c:y val="8.7156959784139051E-2"/>
          <c:w val="0.53161324664338272"/>
          <c:h val="0.80419716911176231"/>
        </c:manualLayout>
      </c:layout>
      <c:pieChart>
        <c:varyColors val="1"/>
        <c:ser>
          <c:idx val="0"/>
          <c:order val="0"/>
          <c:dPt>
            <c:idx val="0"/>
            <c:bubble3D val="0"/>
            <c:spPr>
              <a:solidFill>
                <a:schemeClr val="accent1">
                  <a:lumMod val="20000"/>
                  <a:lumOff val="80000"/>
                </a:schemeClr>
              </a:solidFill>
            </c:spPr>
            <c:extLst>
              <c:ext xmlns:c16="http://schemas.microsoft.com/office/drawing/2014/chart" uri="{C3380CC4-5D6E-409C-BE32-E72D297353CC}">
                <c16:uniqueId val="{00000001-D566-41C4-A214-A51608B66762}"/>
              </c:ext>
            </c:extLst>
          </c:dPt>
          <c:dPt>
            <c:idx val="1"/>
            <c:bubble3D val="0"/>
            <c:spPr>
              <a:solidFill>
                <a:schemeClr val="accent1">
                  <a:lumMod val="40000"/>
                  <a:lumOff val="60000"/>
                </a:schemeClr>
              </a:solidFill>
            </c:spPr>
            <c:extLst>
              <c:ext xmlns:c16="http://schemas.microsoft.com/office/drawing/2014/chart" uri="{C3380CC4-5D6E-409C-BE32-E72D297353CC}">
                <c16:uniqueId val="{00000003-D566-41C4-A214-A51608B66762}"/>
              </c:ext>
            </c:extLst>
          </c:dPt>
          <c:dPt>
            <c:idx val="2"/>
            <c:bubble3D val="0"/>
            <c:spPr>
              <a:solidFill>
                <a:schemeClr val="accent3">
                  <a:lumMod val="20000"/>
                  <a:lumOff val="80000"/>
                </a:schemeClr>
              </a:solidFill>
            </c:spPr>
            <c:extLst>
              <c:ext xmlns:c16="http://schemas.microsoft.com/office/drawing/2014/chart" uri="{C3380CC4-5D6E-409C-BE32-E72D297353CC}">
                <c16:uniqueId val="{00000005-D566-41C4-A214-A51608B66762}"/>
              </c:ext>
            </c:extLst>
          </c:dPt>
          <c:dPt>
            <c:idx val="3"/>
            <c:bubble3D val="0"/>
            <c:spPr>
              <a:solidFill>
                <a:schemeClr val="accent5">
                  <a:lumMod val="20000"/>
                  <a:lumOff val="80000"/>
                </a:schemeClr>
              </a:solidFill>
            </c:spPr>
            <c:extLst>
              <c:ext xmlns:c16="http://schemas.microsoft.com/office/drawing/2014/chart" uri="{C3380CC4-5D6E-409C-BE32-E72D297353CC}">
                <c16:uniqueId val="{00000007-D566-41C4-A214-A51608B66762}"/>
              </c:ext>
            </c:extLst>
          </c:dPt>
          <c:dPt>
            <c:idx val="4"/>
            <c:bubble3D val="0"/>
            <c:spPr>
              <a:solidFill>
                <a:schemeClr val="accent5">
                  <a:lumMod val="40000"/>
                  <a:lumOff val="60000"/>
                </a:schemeClr>
              </a:solidFill>
            </c:spPr>
            <c:extLst>
              <c:ext xmlns:c16="http://schemas.microsoft.com/office/drawing/2014/chart" uri="{C3380CC4-5D6E-409C-BE32-E72D297353CC}">
                <c16:uniqueId val="{00000009-D566-41C4-A214-A51608B66762}"/>
              </c:ext>
            </c:extLst>
          </c:dPt>
          <c:dPt>
            <c:idx val="5"/>
            <c:bubble3D val="0"/>
            <c:spPr>
              <a:solidFill>
                <a:schemeClr val="accent5">
                  <a:lumMod val="60000"/>
                  <a:lumOff val="40000"/>
                </a:schemeClr>
              </a:solidFill>
            </c:spPr>
            <c:extLst>
              <c:ext xmlns:c16="http://schemas.microsoft.com/office/drawing/2014/chart" uri="{C3380CC4-5D6E-409C-BE32-E72D297353CC}">
                <c16:uniqueId val="{0000000B-D566-41C4-A214-A51608B66762}"/>
              </c:ext>
            </c:extLst>
          </c:dPt>
          <c:dPt>
            <c:idx val="6"/>
            <c:bubble3D val="0"/>
            <c:spPr>
              <a:solidFill>
                <a:schemeClr val="accent4">
                  <a:lumMod val="20000"/>
                  <a:lumOff val="80000"/>
                </a:schemeClr>
              </a:solidFill>
            </c:spPr>
            <c:extLst>
              <c:ext xmlns:c16="http://schemas.microsoft.com/office/drawing/2014/chart" uri="{C3380CC4-5D6E-409C-BE32-E72D297353CC}">
                <c16:uniqueId val="{0000000D-D566-41C4-A214-A51608B66762}"/>
              </c:ext>
            </c:extLst>
          </c:dPt>
          <c:dPt>
            <c:idx val="7"/>
            <c:bubble3D val="0"/>
            <c:spPr>
              <a:solidFill>
                <a:schemeClr val="accent4">
                  <a:lumMod val="40000"/>
                  <a:lumOff val="60000"/>
                </a:schemeClr>
              </a:solidFill>
            </c:spPr>
            <c:extLst>
              <c:ext xmlns:c16="http://schemas.microsoft.com/office/drawing/2014/chart" uri="{C3380CC4-5D6E-409C-BE32-E72D297353CC}">
                <c16:uniqueId val="{0000000F-D566-41C4-A214-A51608B66762}"/>
              </c:ext>
            </c:extLst>
          </c:dPt>
          <c:dPt>
            <c:idx val="8"/>
            <c:bubble3D val="0"/>
            <c:spPr>
              <a:solidFill>
                <a:schemeClr val="accent2">
                  <a:lumMod val="20000"/>
                  <a:lumOff val="80000"/>
                </a:schemeClr>
              </a:solidFill>
            </c:spPr>
            <c:extLst>
              <c:ext xmlns:c16="http://schemas.microsoft.com/office/drawing/2014/chart" uri="{C3380CC4-5D6E-409C-BE32-E72D297353CC}">
                <c16:uniqueId val="{00000011-D566-41C4-A214-A51608B66762}"/>
              </c:ext>
            </c:extLst>
          </c:dPt>
          <c:dPt>
            <c:idx val="9"/>
            <c:bubble3D val="0"/>
            <c:spPr>
              <a:solidFill>
                <a:schemeClr val="accent2">
                  <a:lumMod val="40000"/>
                  <a:lumOff val="60000"/>
                </a:schemeClr>
              </a:solidFill>
            </c:spPr>
            <c:extLst>
              <c:ext xmlns:c16="http://schemas.microsoft.com/office/drawing/2014/chart" uri="{C3380CC4-5D6E-409C-BE32-E72D297353CC}">
                <c16:uniqueId val="{00000013-D566-41C4-A214-A51608B66762}"/>
              </c:ext>
            </c:extLst>
          </c:dPt>
          <c:dLbls>
            <c:spPr>
              <a:noFill/>
              <a:ln>
                <a:noFill/>
              </a:ln>
              <a:effectLst/>
            </c:sp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'Course Structure'!$M$26:$M$35</c:f>
              <c:strCache>
                <c:ptCount val="10"/>
                <c:pt idx="0">
                  <c:v>In-Class</c:v>
                </c:pt>
                <c:pt idx="1">
                  <c:v>Seminar</c:v>
                </c:pt>
                <c:pt idx="2">
                  <c:v>Online</c:v>
                </c:pt>
                <c:pt idx="3">
                  <c:v>Discussion Group</c:v>
                </c:pt>
                <c:pt idx="4">
                  <c:v>Laboratory</c:v>
                </c:pt>
                <c:pt idx="5">
                  <c:v>Tutorial</c:v>
                </c:pt>
                <c:pt idx="6">
                  <c:v>Field-Trip</c:v>
                </c:pt>
                <c:pt idx="7">
                  <c:v>Work Term</c:v>
                </c:pt>
                <c:pt idx="8">
                  <c:v>Audio-Conference</c:v>
                </c:pt>
                <c:pt idx="9">
                  <c:v>Video-conference</c:v>
                </c:pt>
              </c:strCache>
            </c:strRef>
          </c:cat>
          <c:val>
            <c:numRef>
              <c:f>'Course Structure'!$N$26:$N$35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D566-41C4-A214-A51608B66762}"/>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63700757123875718"/>
          <c:y val="5.621000352855228E-2"/>
          <c:w val="0.35062466474337156"/>
          <c:h val="0.88757999294289547"/>
        </c:manualLayout>
      </c:layout>
      <c:overlay val="0"/>
      <c:txPr>
        <a:bodyPr/>
        <a:lstStyle/>
        <a:p>
          <a:pPr>
            <a:defRPr sz="900" kern="100" spc="100" baseline="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228601</xdr:colOff>
      <xdr:row>24</xdr:row>
      <xdr:rowOff>187325</xdr:rowOff>
    </xdr:from>
    <xdr:to>
      <xdr:col>24</xdr:col>
      <xdr:colOff>104775</xdr:colOff>
      <xdr:row>35</xdr:row>
      <xdr:rowOff>28575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9526</xdr:colOff>
      <xdr:row>1</xdr:row>
      <xdr:rowOff>76200</xdr:rowOff>
    </xdr:from>
    <xdr:to>
      <xdr:col>20</xdr:col>
      <xdr:colOff>371475</xdr:colOff>
      <xdr:row>2</xdr:row>
      <xdr:rowOff>142875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315201" y="323850"/>
          <a:ext cx="3771899" cy="209550"/>
        </a:xfrm>
        <a:prstGeom prst="rect">
          <a:avLst/>
        </a:prstGeom>
        <a:solidFill>
          <a:schemeClr val="lt1"/>
        </a:solidFill>
        <a:ln w="9525" cmpd="sng">
          <a:solidFill>
            <a:srgbClr val="DBDD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00"/>
            <a:t>Click</a:t>
          </a:r>
          <a:r>
            <a:rPr lang="en-CA" sz="1000" baseline="0"/>
            <a:t> on the headers </a:t>
          </a:r>
          <a:r>
            <a:rPr lang="en-CA" sz="1000" baseline="0">
              <a:solidFill>
                <a:schemeClr val="dk1"/>
              </a:solidFill>
              <a:effectLst/>
              <a:latin typeface="+mn-lt"/>
              <a:ea typeface="+mn-ea"/>
              <a:cs typeface="+mn-cs"/>
            </a:rPr>
            <a:t>("Date", "Format", "Time", etc.) </a:t>
          </a:r>
          <a:r>
            <a:rPr lang="en-CA" sz="1000" baseline="0"/>
            <a:t> for instructions.</a:t>
          </a:r>
          <a:endParaRPr lang="en-CA" sz="1000"/>
        </a:p>
      </xdr:txBody>
    </xdr:sp>
    <xdr:clientData/>
  </xdr:twoCellAnchor>
  <xdr:twoCellAnchor>
    <xdr:from>
      <xdr:col>13</xdr:col>
      <xdr:colOff>378882</xdr:colOff>
      <xdr:row>21</xdr:row>
      <xdr:rowOff>66675</xdr:rowOff>
    </xdr:from>
    <xdr:to>
      <xdr:col>24</xdr:col>
      <xdr:colOff>285748</xdr:colOff>
      <xdr:row>23</xdr:row>
      <xdr:rowOff>201082</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60832" y="5000625"/>
          <a:ext cx="4202641" cy="629707"/>
        </a:xfrm>
        <a:prstGeom prst="rect">
          <a:avLst/>
        </a:prstGeom>
        <a:solidFill>
          <a:schemeClr val="lt1"/>
        </a:solidFill>
        <a:ln w="9525" cmpd="sng">
          <a:solidFill>
            <a:srgbClr val="DBDB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above graph</a:t>
          </a:r>
          <a:r>
            <a:rPr lang="en-CA" sz="1100" baseline="0"/>
            <a:t> shows the amount of face-to-face sessions and online sessions, as well as their duration, for each week of the course. Face-to-face session include all synchronous formats. </a:t>
          </a:r>
          <a:endParaRPr lang="en-CA" sz="1100"/>
        </a:p>
      </xdr:txBody>
    </xdr:sp>
    <xdr:clientData/>
  </xdr:twoCellAnchor>
  <xdr:twoCellAnchor>
    <xdr:from>
      <xdr:col>11</xdr:col>
      <xdr:colOff>2116</xdr:colOff>
      <xdr:row>21</xdr:row>
      <xdr:rowOff>80435</xdr:rowOff>
    </xdr:from>
    <xdr:to>
      <xdr:col>13</xdr:col>
      <xdr:colOff>329142</xdr:colOff>
      <xdr:row>23</xdr:row>
      <xdr:rowOff>200025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307791" y="5004860"/>
          <a:ext cx="1003301" cy="614890"/>
        </a:xfrm>
        <a:prstGeom prst="rect">
          <a:avLst/>
        </a:prstGeom>
        <a:solidFill>
          <a:schemeClr val="lt1"/>
        </a:solidFill>
        <a:ln w="9525" cmpd="sng">
          <a:solidFill>
            <a:srgbClr val="DBDB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000" b="1">
              <a:solidFill>
                <a:schemeClr val="tx1"/>
              </a:solidFill>
              <a:sym typeface="Wingdings"/>
            </a:rPr>
            <a:t>Legend</a:t>
          </a:r>
          <a:r>
            <a:rPr lang="en-CA" sz="1000">
              <a:solidFill>
                <a:schemeClr val="accent1">
                  <a:lumMod val="60000"/>
                  <a:lumOff val="40000"/>
                </a:schemeClr>
              </a:solidFill>
              <a:sym typeface="Wingdings"/>
            </a:rPr>
            <a:t> </a:t>
          </a:r>
        </a:p>
        <a:p>
          <a:r>
            <a:rPr lang="en-CA" sz="1000">
              <a:solidFill>
                <a:schemeClr val="accent1">
                  <a:lumMod val="60000"/>
                  <a:lumOff val="40000"/>
                </a:schemeClr>
              </a:solidFill>
              <a:sym typeface="Wingdings"/>
            </a:rPr>
            <a:t></a:t>
          </a:r>
          <a:r>
            <a:rPr lang="en-CA" sz="1000">
              <a:sym typeface="Wingdings"/>
            </a:rPr>
            <a:t> Face-to-Face</a:t>
          </a:r>
        </a:p>
        <a:p>
          <a:r>
            <a:rPr lang="en-CA" sz="1000">
              <a:solidFill>
                <a:schemeClr val="accent3">
                  <a:lumMod val="60000"/>
                  <a:lumOff val="40000"/>
                </a:schemeClr>
              </a:solidFill>
              <a:sym typeface="Wingdings"/>
            </a:rPr>
            <a:t> </a:t>
          </a:r>
          <a:r>
            <a:rPr lang="en-CA" sz="1000">
              <a:sym typeface="Wingdings"/>
            </a:rPr>
            <a:t>Online </a:t>
          </a:r>
          <a:endParaRPr lang="en-CA" sz="1000"/>
        </a:p>
      </xdr:txBody>
    </xdr:sp>
    <xdr:clientData/>
  </xdr:twoCellAnchor>
  <xdr:oneCellAnchor>
    <xdr:from>
      <xdr:col>17</xdr:col>
      <xdr:colOff>133350</xdr:colOff>
      <xdr:row>5</xdr:row>
      <xdr:rowOff>19050</xdr:rowOff>
    </xdr:from>
    <xdr:ext cx="254942"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677400" y="10953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a:t>
          </a:r>
        </a:p>
      </xdr:txBody>
    </xdr:sp>
    <xdr:clientData/>
  </xdr:oneCellAnchor>
  <xdr:oneCellAnchor>
    <xdr:from>
      <xdr:col>16</xdr:col>
      <xdr:colOff>219075</xdr:colOff>
      <xdr:row>8</xdr:row>
      <xdr:rowOff>9525</xdr:rowOff>
    </xdr:from>
    <xdr:ext cx="254942"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9372600" y="1828800"/>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96531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96531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6</xdr:col>
      <xdr:colOff>64535</xdr:colOff>
      <xdr:row>5</xdr:row>
      <xdr:rowOff>31860</xdr:rowOff>
    </xdr:from>
    <xdr:ext cx="135490" cy="162111"/>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6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6</xdr:col>
      <xdr:colOff>64535</xdr:colOff>
      <xdr:row>5</xdr:row>
      <xdr:rowOff>31860</xdr:rowOff>
    </xdr:from>
    <xdr:ext cx="135490" cy="162111"/>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12</xdr:col>
      <xdr:colOff>64535</xdr:colOff>
      <xdr:row>5</xdr:row>
      <xdr:rowOff>31860</xdr:rowOff>
    </xdr:from>
    <xdr:ext cx="135490" cy="162111"/>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6485" y="1212960"/>
          <a:ext cx="135490" cy="16211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Office Them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86"/>
  <sheetViews>
    <sheetView showGridLines="0" tabSelected="1" zoomScaleNormal="100" workbookViewId="0">
      <selection activeCell="Q8" sqref="Q8"/>
    </sheetView>
  </sheetViews>
  <sheetFormatPr defaultRowHeight="15" x14ac:dyDescent="0.25"/>
  <cols>
    <col min="1" max="1" width="2.28515625" style="78" customWidth="1"/>
    <col min="2" max="2" width="12" style="75" customWidth="1"/>
    <col min="3" max="3" width="15.28515625" style="75" customWidth="1"/>
    <col min="4" max="4" width="5.7109375" style="75" customWidth="1"/>
    <col min="5" max="5" width="12" style="75" customWidth="1"/>
    <col min="6" max="6" width="15.28515625" style="75" customWidth="1"/>
    <col min="7" max="7" width="5.7109375" style="75" customWidth="1"/>
    <col min="8" max="8" width="12" style="75" customWidth="1"/>
    <col min="9" max="9" width="15.28515625" style="75" customWidth="1"/>
    <col min="10" max="10" width="5.7109375" style="75" customWidth="1"/>
    <col min="11" max="11" width="8.28515625" style="75" customWidth="1"/>
    <col min="12" max="12" width="4.28515625" style="75" customWidth="1"/>
    <col min="13" max="24" width="5.85546875" style="75" customWidth="1"/>
    <col min="25" max="25" width="4.28515625" style="75" customWidth="1"/>
    <col min="26" max="26" width="9.140625" style="75"/>
    <col min="27" max="27" width="5" style="79" customWidth="1"/>
    <col min="28" max="29" width="9.140625" style="79"/>
    <col min="30" max="30" width="94.85546875" style="79" customWidth="1"/>
    <col min="31" max="16384" width="9.140625" style="82"/>
  </cols>
  <sheetData>
    <row r="1" spans="1:30" s="77" customFormat="1" ht="20.100000000000001" customHeight="1" x14ac:dyDescent="0.25">
      <c r="A1" s="180" t="s">
        <v>48</v>
      </c>
      <c r="B1" s="180"/>
      <c r="C1" s="164"/>
      <c r="D1" s="164"/>
      <c r="E1" s="164"/>
      <c r="F1" s="164"/>
      <c r="G1" s="164"/>
      <c r="H1" s="91" t="s">
        <v>49</v>
      </c>
      <c r="I1" s="84"/>
      <c r="J1" s="93"/>
      <c r="K1" s="93"/>
      <c r="L1" s="165" t="s">
        <v>44</v>
      </c>
      <c r="M1" s="165"/>
      <c r="N1" s="165"/>
      <c r="O1" s="165"/>
      <c r="P1" s="165"/>
      <c r="Q1" s="165"/>
      <c r="R1" s="165"/>
      <c r="S1" s="94"/>
      <c r="T1" s="94"/>
      <c r="U1" s="94"/>
      <c r="V1" s="94"/>
      <c r="W1" s="94"/>
      <c r="X1" s="94"/>
      <c r="Y1" s="94"/>
      <c r="Z1" s="94"/>
      <c r="AA1" s="94"/>
      <c r="AB1" s="79"/>
      <c r="AC1" s="79"/>
      <c r="AD1" s="79"/>
    </row>
    <row r="2" spans="1:30" s="77" customFormat="1" ht="11.45" customHeight="1" x14ac:dyDescent="0.25">
      <c r="A2" s="91"/>
      <c r="B2" s="91"/>
      <c r="C2" s="92"/>
      <c r="D2" s="92"/>
      <c r="E2" s="92"/>
      <c r="F2" s="92"/>
      <c r="G2" s="92"/>
      <c r="H2" s="91"/>
      <c r="I2" s="92"/>
      <c r="J2" s="93"/>
      <c r="K2" s="93"/>
      <c r="L2" s="165"/>
      <c r="M2" s="165"/>
      <c r="N2" s="165"/>
      <c r="O2" s="165"/>
      <c r="P2" s="165"/>
      <c r="Q2" s="165"/>
      <c r="R2" s="165"/>
      <c r="S2" s="94"/>
      <c r="T2" s="94"/>
      <c r="U2" s="94"/>
      <c r="V2" s="94"/>
      <c r="W2" s="94"/>
      <c r="X2" s="94"/>
      <c r="Y2" s="94"/>
      <c r="Z2" s="94"/>
      <c r="AA2" s="94"/>
      <c r="AB2" s="79"/>
      <c r="AC2" s="79"/>
      <c r="AD2" s="79"/>
    </row>
    <row r="3" spans="1:30" s="81" customFormat="1" ht="15" customHeight="1" x14ac:dyDescent="0.45">
      <c r="A3" s="95"/>
      <c r="B3" s="162" t="s">
        <v>22</v>
      </c>
      <c r="C3" s="162"/>
      <c r="D3" s="162"/>
      <c r="E3" s="162" t="s">
        <v>23</v>
      </c>
      <c r="F3" s="162"/>
      <c r="G3" s="162"/>
      <c r="H3" s="162" t="s">
        <v>24</v>
      </c>
      <c r="I3" s="162"/>
      <c r="J3" s="162"/>
      <c r="K3" s="96"/>
      <c r="L3" s="96"/>
      <c r="M3" s="97"/>
      <c r="N3" s="97"/>
      <c r="O3" s="97"/>
      <c r="P3" s="96"/>
      <c r="Q3" s="96"/>
      <c r="R3" s="96"/>
      <c r="S3" s="96"/>
      <c r="T3" s="96"/>
      <c r="U3" s="96"/>
      <c r="V3" s="96"/>
      <c r="W3" s="96"/>
      <c r="X3" s="96"/>
      <c r="Y3" s="96"/>
      <c r="Z3" s="96"/>
      <c r="AA3" s="96"/>
      <c r="AB3" s="80"/>
      <c r="AC3" s="80"/>
      <c r="AD3" s="80"/>
    </row>
    <row r="4" spans="1:30" ht="20.100000000000001" customHeight="1" x14ac:dyDescent="0.25">
      <c r="A4" s="98"/>
      <c r="B4" s="161" t="s">
        <v>45</v>
      </c>
      <c r="C4" s="161"/>
      <c r="D4" s="161"/>
      <c r="E4" s="161" t="s">
        <v>45</v>
      </c>
      <c r="F4" s="161"/>
      <c r="G4" s="161"/>
      <c r="H4" s="160" t="s">
        <v>25</v>
      </c>
      <c r="I4" s="160"/>
      <c r="J4" s="160"/>
      <c r="K4" s="94"/>
      <c r="L4" s="26"/>
      <c r="M4" s="147" t="s">
        <v>56</v>
      </c>
      <c r="N4" s="147"/>
      <c r="O4" s="147"/>
      <c r="P4" s="147"/>
      <c r="Q4" s="147"/>
      <c r="R4" s="27"/>
      <c r="S4" s="146" t="s">
        <v>57</v>
      </c>
      <c r="T4" s="147"/>
      <c r="U4" s="147"/>
      <c r="V4" s="147"/>
      <c r="W4" s="147"/>
      <c r="X4" s="147"/>
      <c r="Y4" s="27"/>
      <c r="Z4" s="94"/>
      <c r="AA4" s="94"/>
    </row>
    <row r="5" spans="1:30" ht="20.100000000000001" customHeight="1" x14ac:dyDescent="0.25">
      <c r="A5" s="99"/>
      <c r="B5" s="100" t="s">
        <v>0</v>
      </c>
      <c r="C5" s="100" t="s">
        <v>1</v>
      </c>
      <c r="D5" s="100" t="s">
        <v>2</v>
      </c>
      <c r="E5" s="101" t="s">
        <v>0</v>
      </c>
      <c r="F5" s="100" t="s">
        <v>1</v>
      </c>
      <c r="G5" s="102" t="s">
        <v>2</v>
      </c>
      <c r="H5" s="100" t="s">
        <v>0</v>
      </c>
      <c r="I5" s="100" t="s">
        <v>1</v>
      </c>
      <c r="J5" s="100" t="s">
        <v>2</v>
      </c>
      <c r="K5" s="94"/>
      <c r="L5" s="169" t="s">
        <v>50</v>
      </c>
      <c r="M5" s="170"/>
      <c r="N5" s="170"/>
      <c r="O5" s="170"/>
      <c r="P5" s="76">
        <v>0</v>
      </c>
      <c r="Q5" s="171" t="s">
        <v>51</v>
      </c>
      <c r="R5" s="172"/>
      <c r="S5" s="166" t="s">
        <v>58</v>
      </c>
      <c r="T5" s="167"/>
      <c r="U5" s="167"/>
      <c r="V5" s="167"/>
      <c r="W5" s="167"/>
      <c r="X5" s="167"/>
      <c r="Y5" s="28"/>
      <c r="Z5" s="94"/>
      <c r="AA5" s="94"/>
    </row>
    <row r="6" spans="1:30" ht="20.100000000000001" customHeight="1" x14ac:dyDescent="0.25">
      <c r="A6" s="155"/>
      <c r="B6" s="156"/>
      <c r="C6" s="1"/>
      <c r="D6" s="15"/>
      <c r="E6" s="12"/>
      <c r="F6" s="1"/>
      <c r="G6" s="18"/>
      <c r="H6" s="9"/>
      <c r="I6" s="1"/>
      <c r="J6" s="21"/>
      <c r="K6" s="94"/>
      <c r="L6" s="29"/>
      <c r="M6" s="171" t="s">
        <v>52</v>
      </c>
      <c r="N6" s="171"/>
      <c r="O6" s="171"/>
      <c r="P6" s="171"/>
      <c r="Q6" s="173" t="str">
        <f>(P5)*45&amp;" hours"</f>
        <v>0 hours</v>
      </c>
      <c r="R6" s="174"/>
      <c r="S6" s="30"/>
      <c r="T6" s="31"/>
      <c r="U6" s="168" t="str">
        <f>SUM('Week 1'!C26)+('W2'!C26)+('W3'!C26)+('W4'!C26)+('W5'!C26)+('W6'!C26)+('W7'!C26)+('W8'!C26)+('W9'!C26)+('W10'!C26)+('W11'!C26)+('W12'!C26)&amp;" points"</f>
        <v>0 points</v>
      </c>
      <c r="V6" s="168"/>
      <c r="W6" s="31"/>
      <c r="X6" s="31"/>
      <c r="Y6" s="28"/>
      <c r="Z6" s="94"/>
      <c r="AA6" s="94"/>
    </row>
    <row r="7" spans="1:30" ht="20.100000000000001" customHeight="1" x14ac:dyDescent="0.25">
      <c r="A7" s="176"/>
      <c r="B7" s="177"/>
      <c r="C7" s="2"/>
      <c r="D7" s="17"/>
      <c r="E7" s="13"/>
      <c r="F7" s="2"/>
      <c r="G7" s="19"/>
      <c r="H7" s="10"/>
      <c r="I7" s="2"/>
      <c r="J7" s="21"/>
      <c r="K7" s="94"/>
      <c r="L7" s="29"/>
      <c r="M7" s="171" t="s">
        <v>60</v>
      </c>
      <c r="N7" s="171"/>
      <c r="O7" s="171"/>
      <c r="P7" s="171"/>
      <c r="Q7" s="171"/>
      <c r="R7" s="32"/>
      <c r="S7" s="166" t="s">
        <v>46</v>
      </c>
      <c r="T7" s="167"/>
      <c r="U7" s="167"/>
      <c r="V7" s="167"/>
      <c r="W7" s="167"/>
      <c r="X7" s="167"/>
      <c r="Y7" s="28"/>
      <c r="Z7" s="94"/>
      <c r="AA7" s="94"/>
    </row>
    <row r="8" spans="1:30" ht="20.100000000000001" customHeight="1" x14ac:dyDescent="0.25">
      <c r="A8" s="176"/>
      <c r="B8" s="177"/>
      <c r="C8" s="2"/>
      <c r="D8" s="17"/>
      <c r="E8" s="13"/>
      <c r="F8" s="2"/>
      <c r="G8" s="19"/>
      <c r="H8" s="10"/>
      <c r="I8" s="2"/>
      <c r="J8" s="21"/>
      <c r="K8" s="94"/>
      <c r="L8" s="29"/>
      <c r="M8" s="33"/>
      <c r="N8" s="33"/>
      <c r="O8" s="33"/>
      <c r="P8" s="33"/>
      <c r="Q8" s="33"/>
      <c r="R8" s="32"/>
      <c r="S8" s="166" t="s">
        <v>59</v>
      </c>
      <c r="T8" s="167"/>
      <c r="U8" s="167"/>
      <c r="V8" s="167"/>
      <c r="W8" s="167"/>
      <c r="X8" s="167"/>
      <c r="Y8" s="28"/>
      <c r="Z8" s="94"/>
      <c r="AA8" s="94"/>
    </row>
    <row r="9" spans="1:30" ht="20.100000000000001" customHeight="1" x14ac:dyDescent="0.25">
      <c r="A9" s="176"/>
      <c r="B9" s="177"/>
      <c r="C9" s="2"/>
      <c r="D9" s="17"/>
      <c r="E9" s="13"/>
      <c r="F9" s="2"/>
      <c r="G9" s="19"/>
      <c r="H9" s="10"/>
      <c r="I9" s="2"/>
      <c r="J9" s="21"/>
      <c r="K9" s="94"/>
      <c r="L9" s="29"/>
      <c r="M9" s="167" t="s">
        <v>53</v>
      </c>
      <c r="N9" s="167"/>
      <c r="O9" s="167"/>
      <c r="P9" s="175" t="str">
        <f>SUM('Week 1'!$G$26)+('W2'!$G$26)+('W3'!$G$26)+('W4'!$G$26)+('W5'!$G$26)+('W6'!$G$26)+('W7'!$G$26)+('W8'!$G$26)+('W9'!$G$26)+('W10'!$G$26)+('W11'!$G$26)+('W12'!$G$26)&amp;" hours"</f>
        <v>0 hours</v>
      </c>
      <c r="Q9" s="175"/>
      <c r="R9" s="34"/>
      <c r="S9" s="30"/>
      <c r="T9" s="35"/>
      <c r="U9" s="35"/>
      <c r="V9" s="35"/>
      <c r="W9" s="35"/>
      <c r="X9" s="35"/>
      <c r="Y9" s="28"/>
      <c r="Z9" s="94"/>
      <c r="AA9" s="94"/>
    </row>
    <row r="10" spans="1:30" ht="20.100000000000001" customHeight="1" x14ac:dyDescent="0.25">
      <c r="A10" s="182"/>
      <c r="B10" s="183"/>
      <c r="C10" s="4"/>
      <c r="D10" s="16"/>
      <c r="E10" s="14"/>
      <c r="F10" s="4"/>
      <c r="G10" s="20"/>
      <c r="H10" s="11"/>
      <c r="I10" s="4"/>
      <c r="J10" s="22"/>
      <c r="K10" s="94"/>
      <c r="L10" s="29"/>
      <c r="M10" s="36" t="s">
        <v>54</v>
      </c>
      <c r="N10" s="36"/>
      <c r="O10" s="36"/>
      <c r="P10" s="36"/>
      <c r="Q10" s="37"/>
      <c r="R10" s="32"/>
      <c r="S10" s="148" t="s">
        <v>61</v>
      </c>
      <c r="T10" s="149"/>
      <c r="U10" s="149"/>
      <c r="V10" s="149"/>
      <c r="W10" s="149"/>
      <c r="X10" s="149"/>
      <c r="Y10" s="150"/>
      <c r="Z10" s="94"/>
      <c r="AA10" s="94"/>
    </row>
    <row r="11" spans="1:30" s="81" customFormat="1" ht="15" customHeight="1" x14ac:dyDescent="0.25">
      <c r="A11" s="103"/>
      <c r="B11" s="162" t="s">
        <v>21</v>
      </c>
      <c r="C11" s="162"/>
      <c r="D11" s="162"/>
      <c r="E11" s="162" t="s">
        <v>3</v>
      </c>
      <c r="F11" s="162"/>
      <c r="G11" s="162"/>
      <c r="H11" s="162" t="s">
        <v>4</v>
      </c>
      <c r="I11" s="162"/>
      <c r="J11" s="162"/>
      <c r="K11" s="96"/>
      <c r="L11" s="38"/>
      <c r="M11" s="39"/>
      <c r="N11" s="39"/>
      <c r="O11" s="39"/>
      <c r="P11" s="39"/>
      <c r="Q11" s="39"/>
      <c r="R11" s="85">
        <v>2</v>
      </c>
      <c r="S11" s="151"/>
      <c r="T11" s="152"/>
      <c r="U11" s="152"/>
      <c r="V11" s="152"/>
      <c r="W11" s="152"/>
      <c r="X11" s="152"/>
      <c r="Y11" s="153"/>
      <c r="Z11" s="96"/>
      <c r="AA11" s="96"/>
      <c r="AB11" s="80"/>
      <c r="AC11" s="80"/>
      <c r="AD11" s="80"/>
    </row>
    <row r="12" spans="1:30" ht="20.100000000000001" customHeight="1" x14ac:dyDescent="0.25">
      <c r="A12" s="98"/>
      <c r="B12" s="160" t="s">
        <v>25</v>
      </c>
      <c r="C12" s="160"/>
      <c r="D12" s="160"/>
      <c r="E12" s="161" t="s">
        <v>25</v>
      </c>
      <c r="F12" s="161"/>
      <c r="G12" s="161"/>
      <c r="H12" s="160" t="s">
        <v>25</v>
      </c>
      <c r="I12" s="160"/>
      <c r="J12" s="160"/>
      <c r="K12" s="94"/>
      <c r="L12" s="94"/>
      <c r="M12" s="94"/>
      <c r="N12" s="94"/>
      <c r="O12" s="94"/>
      <c r="P12" s="94"/>
      <c r="Q12" s="94"/>
      <c r="R12" s="94"/>
      <c r="S12" s="94"/>
      <c r="T12" s="94"/>
      <c r="U12" s="94"/>
      <c r="V12" s="94"/>
      <c r="W12" s="94"/>
      <c r="X12" s="94"/>
      <c r="Y12" s="94"/>
      <c r="Z12" s="94"/>
      <c r="AA12" s="94"/>
    </row>
    <row r="13" spans="1:30" ht="20.100000000000001" customHeight="1" x14ac:dyDescent="0.45">
      <c r="A13" s="99"/>
      <c r="B13" s="100" t="s">
        <v>0</v>
      </c>
      <c r="C13" s="100" t="s">
        <v>1</v>
      </c>
      <c r="D13" s="100" t="s">
        <v>2</v>
      </c>
      <c r="E13" s="101" t="s">
        <v>0</v>
      </c>
      <c r="F13" s="100" t="s">
        <v>1</v>
      </c>
      <c r="G13" s="102" t="s">
        <v>2</v>
      </c>
      <c r="H13" s="100" t="s">
        <v>0</v>
      </c>
      <c r="I13" s="100" t="s">
        <v>1</v>
      </c>
      <c r="J13" s="100" t="s">
        <v>2</v>
      </c>
      <c r="K13" s="94"/>
      <c r="L13" s="40"/>
      <c r="M13" s="41"/>
      <c r="N13" s="41"/>
      <c r="O13" s="41"/>
      <c r="P13" s="145" t="s">
        <v>63</v>
      </c>
      <c r="Q13" s="145"/>
      <c r="R13" s="145"/>
      <c r="S13" s="145"/>
      <c r="T13" s="145"/>
      <c r="U13" s="145"/>
      <c r="V13" s="42"/>
      <c r="W13" s="42"/>
      <c r="X13" s="42"/>
      <c r="Y13" s="43"/>
      <c r="Z13" s="94"/>
      <c r="AA13" s="94"/>
    </row>
    <row r="14" spans="1:30" ht="20.100000000000001" customHeight="1" x14ac:dyDescent="0.25">
      <c r="A14" s="155"/>
      <c r="B14" s="156"/>
      <c r="C14" s="1"/>
      <c r="D14" s="15"/>
      <c r="E14" s="12"/>
      <c r="F14" s="1"/>
      <c r="G14" s="18"/>
      <c r="H14" s="9"/>
      <c r="I14" s="1"/>
      <c r="J14" s="21"/>
      <c r="K14" s="94"/>
      <c r="L14" s="30"/>
      <c r="M14" s="44" t="s">
        <v>26</v>
      </c>
      <c r="N14" s="44" t="s">
        <v>27</v>
      </c>
      <c r="O14" s="44" t="s">
        <v>28</v>
      </c>
      <c r="P14" s="44" t="s">
        <v>29</v>
      </c>
      <c r="Q14" s="44" t="s">
        <v>30</v>
      </c>
      <c r="R14" s="44" t="s">
        <v>31</v>
      </c>
      <c r="S14" s="44" t="s">
        <v>32</v>
      </c>
      <c r="T14" s="44" t="s">
        <v>33</v>
      </c>
      <c r="U14" s="44" t="s">
        <v>34</v>
      </c>
      <c r="V14" s="44" t="s">
        <v>35</v>
      </c>
      <c r="W14" s="44" t="s">
        <v>36</v>
      </c>
      <c r="X14" s="44" t="s">
        <v>37</v>
      </c>
      <c r="Y14" s="28"/>
      <c r="Z14" s="94"/>
      <c r="AA14" s="94"/>
    </row>
    <row r="15" spans="1:30" ht="20.100000000000001" customHeight="1" x14ac:dyDescent="0.25">
      <c r="A15" s="143"/>
      <c r="B15" s="144"/>
      <c r="C15" s="2"/>
      <c r="D15" s="23"/>
      <c r="E15" s="13"/>
      <c r="F15" s="2"/>
      <c r="G15" s="19"/>
      <c r="H15" s="6"/>
      <c r="I15" s="2"/>
      <c r="J15" s="21"/>
      <c r="K15" s="94"/>
      <c r="L15" s="30"/>
      <c r="M15" s="45"/>
      <c r="N15" s="45"/>
      <c r="O15" s="45"/>
      <c r="P15" s="45"/>
      <c r="Q15" s="45"/>
      <c r="R15" s="45"/>
      <c r="S15" s="45"/>
      <c r="T15" s="45"/>
      <c r="U15" s="45"/>
      <c r="V15" s="45"/>
      <c r="W15" s="45"/>
      <c r="X15" s="45"/>
      <c r="Y15" s="28"/>
      <c r="Z15" s="94"/>
      <c r="AA15" s="94"/>
    </row>
    <row r="16" spans="1:30" ht="20.100000000000001" customHeight="1" x14ac:dyDescent="0.25">
      <c r="A16" s="143"/>
      <c r="B16" s="144"/>
      <c r="C16" s="2"/>
      <c r="D16" s="23"/>
      <c r="E16" s="13"/>
      <c r="F16" s="2"/>
      <c r="G16" s="19"/>
      <c r="H16" s="6"/>
      <c r="I16" s="2"/>
      <c r="J16" s="21"/>
      <c r="K16" s="94"/>
      <c r="L16" s="30"/>
      <c r="M16" s="181">
        <f>SUM(SUMIF($C$6:$C$10,{"In-Class","Seminar","Audio Conference","Video Conference","Discussion Group","Laboratory","Tutorial","Field Trip","Work Term"},$D6:$D10))</f>
        <v>0</v>
      </c>
      <c r="N16" s="154">
        <f>SUM(SUMIF($F$6:$F$10,{"In-Class","Seminar","Audio Conference","Video Conference","Discussion Group","Laboratory","Tutorial","Field Trip","Work Term"},$G6:$G10))</f>
        <v>0</v>
      </c>
      <c r="O16" s="154">
        <f>SUM(SUMIF($I$6:$I$10,{"In-Class","Seminar","Audio Conference","Video Conference","Discussion Group","Laboratory","Tutorial","Field Trip","Work Term"},$J6:$J10))</f>
        <v>0</v>
      </c>
      <c r="P16" s="154">
        <f>SUM(SUMIF($C$14:$C$18,{"In-Class","Seminar","Audio Conference","Video Conference","Discussion Group","Laboratory","Tutorial","Field Trip","Work Term"},$D14:$D18))</f>
        <v>0</v>
      </c>
      <c r="Q16" s="154">
        <f>SUM(SUMIF($F$14:$F$18,{"In-Class","Seminar","Audio Conference","Video Conference","Discussion Group","Laboratory","Tutorial","Field Trip","Work Term"},$G14:$G18))</f>
        <v>0</v>
      </c>
      <c r="R16" s="154">
        <f>SUM(SUMIF($I$14:$I$18,{"In-Class","Seminar","Audio Conference","Video Conference","Discussion Group","Laboratory","Tutorial","Field Trip","Work Term"},$J14:$J18))</f>
        <v>0</v>
      </c>
      <c r="S16" s="154">
        <f>SUM(SUMIF($C$22:$C$26,{"In-Class","Seminar","Audio Conference","Video Conference","Discussion Group","Laboratory","Tutorial","Field Trip","Work Term"},$D22:$D26))</f>
        <v>0</v>
      </c>
      <c r="T16" s="154">
        <f>SUM(SUMIF($F$22:$F$26,{"In-Class","Seminar","Audio Conference","Video Conference","Discussion Group","Laboratory","Tutorial","Field Trip","Work Term"},$G22:$G26))</f>
        <v>0</v>
      </c>
      <c r="U16" s="154">
        <f>SUM(SUMIF($I$22:$I$26,{"In-Class","Seminar","Audio Conference","Video Conference","Discussion Group","Laboratory","Tutorial","Field Trip","Work Term"},$J22:$J26))</f>
        <v>0</v>
      </c>
      <c r="V16" s="154">
        <f>SUM(SUMIF($C$30:$C$34,{"In-Class","Seminar","Audio Conference","Video Conference","Discussion Group","Laboratory","Tutorial","Field Trip","Work Term"},$D30:$D34))</f>
        <v>0</v>
      </c>
      <c r="W16" s="154">
        <f>SUM(SUMIF($F$30:$F$34,{"In-Class","Seminar","Audio Conference","Video Conference","Discussion Group","Laboratory","Tutorial","Field Trip","Work Term"},$G30:$G34))</f>
        <v>0</v>
      </c>
      <c r="X16" s="154">
        <f>SUM(SUMIF($I$30:$I$34,{"In-Class","Seminar","Audio Conference","Video Conference","Discussion Group","Laboratory","Tutorial","Field Trip","Work Term"},$J30:$J34))</f>
        <v>0</v>
      </c>
      <c r="Y16" s="28"/>
      <c r="Z16" s="94"/>
      <c r="AA16" s="94"/>
    </row>
    <row r="17" spans="1:30" ht="20.100000000000001" customHeight="1" x14ac:dyDescent="0.25">
      <c r="A17" s="143"/>
      <c r="B17" s="144"/>
      <c r="C17" s="2"/>
      <c r="D17" s="23"/>
      <c r="E17" s="13"/>
      <c r="F17" s="2"/>
      <c r="G17" s="19"/>
      <c r="H17" s="6"/>
      <c r="I17" s="2"/>
      <c r="J17" s="21"/>
      <c r="K17" s="94"/>
      <c r="L17" s="46" t="s">
        <v>47</v>
      </c>
      <c r="M17" s="181"/>
      <c r="N17" s="154"/>
      <c r="O17" s="154"/>
      <c r="P17" s="154"/>
      <c r="Q17" s="154"/>
      <c r="R17" s="154"/>
      <c r="S17" s="154"/>
      <c r="T17" s="154"/>
      <c r="U17" s="154"/>
      <c r="V17" s="154"/>
      <c r="W17" s="154"/>
      <c r="X17" s="154"/>
      <c r="Y17" s="28"/>
      <c r="Z17" s="94"/>
      <c r="AA17" s="94"/>
    </row>
    <row r="18" spans="1:30" ht="20.100000000000001" customHeight="1" x14ac:dyDescent="0.25">
      <c r="A18" s="158"/>
      <c r="B18" s="159"/>
      <c r="C18" s="4"/>
      <c r="D18" s="24"/>
      <c r="E18" s="14"/>
      <c r="F18" s="4"/>
      <c r="G18" s="20"/>
      <c r="H18" s="7"/>
      <c r="I18" s="4"/>
      <c r="J18" s="22"/>
      <c r="K18" s="94"/>
      <c r="L18" s="47" t="s">
        <v>47</v>
      </c>
      <c r="M18" s="178">
        <f>SUM(SUMIF($C$6:$C$10,{"Online"},$D6:$D10))</f>
        <v>0</v>
      </c>
      <c r="N18" s="178">
        <f>SUM(SUMIF($F$6:$F$10,{"Online"},$G6:$G10))</f>
        <v>0</v>
      </c>
      <c r="O18" s="178">
        <f>SUM(SUMIF($I$6:$I$10,{"Online"},$J6:$J10))</f>
        <v>0</v>
      </c>
      <c r="P18" s="178">
        <f>SUM(SUMIF($C$14:$C$18,{"Online"},$D14:$D18))</f>
        <v>0</v>
      </c>
      <c r="Q18" s="178">
        <f>SUM(SUMIF($F$14:$F$18,{"Online"},$G14:$G18))</f>
        <v>0</v>
      </c>
      <c r="R18" s="178">
        <f>SUM(SUMIF($I$14:$I$18,{"Online"},$J14:$J18))</f>
        <v>0</v>
      </c>
      <c r="S18" s="178">
        <f>SUM(SUMIF($C$22:$C$26,{"Online"},$D22:$D26))</f>
        <v>0</v>
      </c>
      <c r="T18" s="178">
        <f>SUM(SUMIF($F$22:$F$26,{"Online"},$G22:$G26))</f>
        <v>0</v>
      </c>
      <c r="U18" s="178">
        <f>SUM(SUMIF($I$22:$I$26,{"Online"},$J22:$J26))</f>
        <v>0</v>
      </c>
      <c r="V18" s="178">
        <f>SUM(SUMIF($C$30:$C$34,{"Online"},$D30:$D34))</f>
        <v>0</v>
      </c>
      <c r="W18" s="178">
        <f>SUM(SUMIF($F$30:$F$34,{"Online"},$G30:$G34))</f>
        <v>0</v>
      </c>
      <c r="X18" s="178">
        <f>SUM(SUMIF($I$30:$I$34,{"Online"},$J30:$J34))</f>
        <v>0</v>
      </c>
      <c r="Y18" s="28"/>
      <c r="Z18" s="94"/>
      <c r="AA18" s="94"/>
    </row>
    <row r="19" spans="1:30" s="81" customFormat="1" ht="15" customHeight="1" x14ac:dyDescent="0.2">
      <c r="A19" s="103"/>
      <c r="B19" s="162" t="s">
        <v>5</v>
      </c>
      <c r="C19" s="162"/>
      <c r="D19" s="162"/>
      <c r="E19" s="162" t="s">
        <v>6</v>
      </c>
      <c r="F19" s="162"/>
      <c r="G19" s="162"/>
      <c r="H19" s="162" t="s">
        <v>7</v>
      </c>
      <c r="I19" s="162"/>
      <c r="J19" s="162"/>
      <c r="K19" s="96"/>
      <c r="L19" s="30"/>
      <c r="M19" s="179"/>
      <c r="N19" s="179"/>
      <c r="O19" s="179"/>
      <c r="P19" s="179"/>
      <c r="Q19" s="179"/>
      <c r="R19" s="179"/>
      <c r="S19" s="179"/>
      <c r="T19" s="179"/>
      <c r="U19" s="179"/>
      <c r="V19" s="179"/>
      <c r="W19" s="179"/>
      <c r="X19" s="179"/>
      <c r="Y19" s="28"/>
      <c r="Z19" s="96"/>
      <c r="AA19" s="96"/>
      <c r="AB19" s="80"/>
      <c r="AC19" s="80"/>
      <c r="AD19" s="80"/>
    </row>
    <row r="20" spans="1:30" ht="20.100000000000001" customHeight="1" x14ac:dyDescent="0.45">
      <c r="A20" s="104"/>
      <c r="B20" s="157" t="s">
        <v>25</v>
      </c>
      <c r="C20" s="157"/>
      <c r="D20" s="157"/>
      <c r="E20" s="157" t="s">
        <v>25</v>
      </c>
      <c r="F20" s="157"/>
      <c r="G20" s="157"/>
      <c r="H20" s="157" t="s">
        <v>25</v>
      </c>
      <c r="I20" s="157"/>
      <c r="J20" s="163"/>
      <c r="K20" s="94"/>
      <c r="L20" s="30"/>
      <c r="M20" s="48"/>
      <c r="N20" s="48"/>
      <c r="O20" s="48"/>
      <c r="P20" s="49"/>
      <c r="Q20" s="49"/>
      <c r="R20" s="49"/>
      <c r="S20" s="49"/>
      <c r="T20" s="49"/>
      <c r="U20" s="49"/>
      <c r="V20" s="49"/>
      <c r="W20" s="49"/>
      <c r="X20" s="49"/>
      <c r="Y20" s="28"/>
      <c r="Z20" s="94"/>
      <c r="AA20" s="94"/>
    </row>
    <row r="21" spans="1:30" ht="20.100000000000001" customHeight="1" x14ac:dyDescent="0.25">
      <c r="A21" s="99"/>
      <c r="B21" s="100" t="s">
        <v>0</v>
      </c>
      <c r="C21" s="100" t="s">
        <v>1</v>
      </c>
      <c r="D21" s="100" t="s">
        <v>2</v>
      </c>
      <c r="E21" s="101" t="s">
        <v>0</v>
      </c>
      <c r="F21" s="100" t="s">
        <v>1</v>
      </c>
      <c r="G21" s="102" t="s">
        <v>2</v>
      </c>
      <c r="H21" s="100" t="s">
        <v>0</v>
      </c>
      <c r="I21" s="100" t="s">
        <v>1</v>
      </c>
      <c r="J21" s="100" t="s">
        <v>2</v>
      </c>
      <c r="K21" s="94"/>
      <c r="L21" s="50"/>
      <c r="M21" s="39"/>
      <c r="N21" s="51"/>
      <c r="O21" s="52"/>
      <c r="P21" s="52"/>
      <c r="Q21" s="52"/>
      <c r="R21" s="52"/>
      <c r="S21" s="52"/>
      <c r="T21" s="52"/>
      <c r="U21" s="52"/>
      <c r="V21" s="52"/>
      <c r="W21" s="52"/>
      <c r="X21" s="52"/>
      <c r="Y21" s="53"/>
      <c r="Z21" s="94"/>
      <c r="AA21" s="94"/>
    </row>
    <row r="22" spans="1:30" ht="20.100000000000001" customHeight="1" x14ac:dyDescent="0.25">
      <c r="A22" s="155"/>
      <c r="B22" s="156"/>
      <c r="C22" s="1"/>
      <c r="D22" s="15"/>
      <c r="E22" s="12"/>
      <c r="F22" s="1"/>
      <c r="G22" s="18"/>
      <c r="H22" s="9"/>
      <c r="I22" s="1"/>
      <c r="J22" s="21"/>
      <c r="K22" s="94"/>
      <c r="L22" s="105"/>
      <c r="M22" s="106"/>
      <c r="N22" s="106"/>
      <c r="O22" s="107"/>
      <c r="P22" s="107"/>
      <c r="Q22" s="107"/>
      <c r="R22" s="107"/>
      <c r="S22" s="107"/>
      <c r="T22" s="107"/>
      <c r="U22" s="107"/>
      <c r="V22" s="107"/>
      <c r="W22" s="107"/>
      <c r="X22" s="107"/>
      <c r="Y22" s="105"/>
      <c r="Z22" s="94"/>
      <c r="AA22" s="94"/>
    </row>
    <row r="23" spans="1:30" ht="20.100000000000001" customHeight="1" x14ac:dyDescent="0.25">
      <c r="A23" s="143"/>
      <c r="B23" s="144"/>
      <c r="C23" s="2"/>
      <c r="D23" s="23"/>
      <c r="E23" s="13"/>
      <c r="F23" s="2"/>
      <c r="G23" s="19"/>
      <c r="H23" s="6"/>
      <c r="I23" s="2"/>
      <c r="J23" s="21"/>
      <c r="K23" s="94"/>
      <c r="L23" s="94"/>
      <c r="M23" s="94"/>
      <c r="N23" s="94"/>
      <c r="O23" s="94"/>
      <c r="P23" s="94"/>
      <c r="Q23" s="94"/>
      <c r="R23" s="94"/>
      <c r="S23" s="94"/>
      <c r="T23" s="94"/>
      <c r="U23" s="94"/>
      <c r="V23" s="94"/>
      <c r="W23" s="94"/>
      <c r="X23" s="94"/>
      <c r="Y23" s="94"/>
      <c r="Z23" s="94"/>
      <c r="AA23" s="94"/>
    </row>
    <row r="24" spans="1:30" ht="20.100000000000001" customHeight="1" x14ac:dyDescent="0.25">
      <c r="A24" s="143"/>
      <c r="B24" s="144"/>
      <c r="C24" s="2"/>
      <c r="D24" s="23"/>
      <c r="E24" s="13"/>
      <c r="F24" s="2"/>
      <c r="G24" s="19"/>
      <c r="H24" s="6"/>
      <c r="I24" s="2"/>
      <c r="J24" s="21"/>
      <c r="K24" s="94"/>
      <c r="L24" s="94"/>
      <c r="M24" s="94"/>
      <c r="N24" s="94"/>
      <c r="O24" s="94"/>
      <c r="P24" s="94"/>
      <c r="Q24" s="94"/>
      <c r="R24" s="94"/>
      <c r="S24" s="94"/>
      <c r="T24" s="94"/>
      <c r="U24" s="94"/>
      <c r="V24" s="94"/>
      <c r="W24" s="94"/>
      <c r="X24" s="94"/>
      <c r="Y24" s="94"/>
      <c r="Z24" s="94"/>
      <c r="AA24" s="94"/>
    </row>
    <row r="25" spans="1:30" ht="20.100000000000001" customHeight="1" x14ac:dyDescent="0.45">
      <c r="A25" s="143"/>
      <c r="B25" s="144"/>
      <c r="C25" s="2"/>
      <c r="D25" s="23"/>
      <c r="E25" s="13"/>
      <c r="F25" s="2"/>
      <c r="G25" s="19"/>
      <c r="H25" s="6"/>
      <c r="I25" s="2"/>
      <c r="J25" s="21"/>
      <c r="K25" s="94"/>
      <c r="L25" s="108"/>
      <c r="M25" s="109"/>
      <c r="N25" s="109"/>
      <c r="O25" s="109"/>
      <c r="P25" s="109"/>
      <c r="Q25" s="109"/>
      <c r="R25" s="109"/>
      <c r="S25" s="109"/>
      <c r="T25" s="109"/>
      <c r="U25" s="109"/>
      <c r="V25" s="109"/>
      <c r="W25" s="109"/>
      <c r="X25" s="109"/>
      <c r="Y25" s="110"/>
      <c r="Z25" s="94"/>
      <c r="AA25" s="94"/>
    </row>
    <row r="26" spans="1:30" ht="20.100000000000001" customHeight="1" x14ac:dyDescent="0.25">
      <c r="A26" s="158"/>
      <c r="B26" s="159"/>
      <c r="C26" s="4"/>
      <c r="D26" s="24"/>
      <c r="E26" s="14"/>
      <c r="F26" s="4"/>
      <c r="G26" s="20"/>
      <c r="H26" s="7"/>
      <c r="I26" s="4"/>
      <c r="J26" s="22"/>
      <c r="K26" s="94"/>
      <c r="L26" s="111"/>
      <c r="M26" s="112" t="s">
        <v>11</v>
      </c>
      <c r="N26" s="113">
        <f t="shared" ref="N26:N35" si="0">SUM(O26:Q26)</f>
        <v>0</v>
      </c>
      <c r="O26" s="114">
        <f>SUM(SUMIF($C$6:$C$34,{"In-Class"},$D6:$D34))</f>
        <v>0</v>
      </c>
      <c r="P26" s="114">
        <f>SUM(SUMIF($F$6:$F$34,{"In-Class"},$G6:$G34))</f>
        <v>0</v>
      </c>
      <c r="Q26" s="114">
        <f>SUM(SUMIF($I$6:$I$34,{"In-Class"},$J6:$J34))</f>
        <v>0</v>
      </c>
      <c r="R26" s="114"/>
      <c r="S26" s="114"/>
      <c r="T26" s="114"/>
      <c r="U26" s="114"/>
      <c r="V26" s="114"/>
      <c r="W26" s="114"/>
      <c r="X26" s="114"/>
      <c r="Y26" s="115"/>
      <c r="Z26" s="94"/>
      <c r="AA26" s="94"/>
    </row>
    <row r="27" spans="1:30" s="81" customFormat="1" ht="15" customHeight="1" x14ac:dyDescent="0.25">
      <c r="A27" s="103"/>
      <c r="B27" s="162" t="s">
        <v>8</v>
      </c>
      <c r="C27" s="162"/>
      <c r="D27" s="162"/>
      <c r="E27" s="162" t="s">
        <v>9</v>
      </c>
      <c r="F27" s="162"/>
      <c r="G27" s="162"/>
      <c r="H27" s="162" t="s">
        <v>10</v>
      </c>
      <c r="I27" s="162"/>
      <c r="J27" s="162"/>
      <c r="K27" s="96"/>
      <c r="L27" s="111"/>
      <c r="M27" s="112" t="s">
        <v>17</v>
      </c>
      <c r="N27" s="113">
        <f t="shared" si="0"/>
        <v>0</v>
      </c>
      <c r="O27" s="114">
        <f>SUM(SUMIF($C$6:$C$34,{"Seminar"},$D6:$D34))</f>
        <v>0</v>
      </c>
      <c r="P27" s="114">
        <f>SUM(SUMIF($F$6:$F$34,{"Seminar"},$G6:$G34))</f>
        <v>0</v>
      </c>
      <c r="Q27" s="114">
        <f>SUM(SUMIF($I$6:$I$34,{"Seminar"},$J6:$J34))</f>
        <v>0</v>
      </c>
      <c r="R27" s="114"/>
      <c r="S27" s="114"/>
      <c r="T27" s="114"/>
      <c r="U27" s="114"/>
      <c r="V27" s="114"/>
      <c r="W27" s="114"/>
      <c r="X27" s="114"/>
      <c r="Y27" s="115"/>
      <c r="Z27" s="96"/>
      <c r="AA27" s="96"/>
      <c r="AB27" s="80"/>
      <c r="AC27" s="80"/>
      <c r="AD27" s="80"/>
    </row>
    <row r="28" spans="1:30" ht="20.100000000000001" customHeight="1" x14ac:dyDescent="0.25">
      <c r="A28" s="98"/>
      <c r="B28" s="160" t="s">
        <v>25</v>
      </c>
      <c r="C28" s="160"/>
      <c r="D28" s="160"/>
      <c r="E28" s="161" t="s">
        <v>25</v>
      </c>
      <c r="F28" s="161"/>
      <c r="G28" s="161"/>
      <c r="H28" s="160" t="s">
        <v>25</v>
      </c>
      <c r="I28" s="160"/>
      <c r="J28" s="160"/>
      <c r="K28" s="94"/>
      <c r="L28" s="111"/>
      <c r="M28" s="112" t="s">
        <v>12</v>
      </c>
      <c r="N28" s="113">
        <f t="shared" si="0"/>
        <v>0</v>
      </c>
      <c r="O28" s="114">
        <f>SUM(SUMIF($C$6:$C$34,{"Online"},$D6:$D34))</f>
        <v>0</v>
      </c>
      <c r="P28" s="114">
        <f>SUM(SUMIF($F$6:$F$34,{"Online"},$G6:$G34))</f>
        <v>0</v>
      </c>
      <c r="Q28" s="114">
        <f>SUM(SUMIF($I$6:$I$34,{"Online"},$J6:$J34))</f>
        <v>0</v>
      </c>
      <c r="R28" s="114"/>
      <c r="S28" s="114"/>
      <c r="T28" s="114"/>
      <c r="U28" s="114"/>
      <c r="V28" s="114"/>
      <c r="W28" s="114"/>
      <c r="X28" s="114"/>
      <c r="Y28" s="115"/>
      <c r="Z28" s="94"/>
      <c r="AA28" s="94"/>
    </row>
    <row r="29" spans="1:30" ht="20.100000000000001" customHeight="1" x14ac:dyDescent="0.25">
      <c r="A29" s="99"/>
      <c r="B29" s="100" t="s">
        <v>0</v>
      </c>
      <c r="C29" s="100" t="s">
        <v>1</v>
      </c>
      <c r="D29" s="100" t="s">
        <v>2</v>
      </c>
      <c r="E29" s="101" t="s">
        <v>0</v>
      </c>
      <c r="F29" s="100" t="s">
        <v>1</v>
      </c>
      <c r="G29" s="102" t="s">
        <v>2</v>
      </c>
      <c r="H29" s="100" t="s">
        <v>0</v>
      </c>
      <c r="I29" s="100" t="s">
        <v>1</v>
      </c>
      <c r="J29" s="100" t="s">
        <v>2</v>
      </c>
      <c r="K29" s="94"/>
      <c r="L29" s="111"/>
      <c r="M29" s="112" t="s">
        <v>15</v>
      </c>
      <c r="N29" s="113">
        <f t="shared" si="0"/>
        <v>0</v>
      </c>
      <c r="O29" s="114">
        <f>SUM(SUMIF($C$6:$C$34,{"Discussion Group"},$D6:$D34))</f>
        <v>0</v>
      </c>
      <c r="P29" s="114">
        <f>SUM(SUMIF($F$6:$F$34,{"Discussion Group"},$G6:$G34))</f>
        <v>0</v>
      </c>
      <c r="Q29" s="114">
        <f>SUM(SUMIF($I$6:$I$34,{"Discussion Group"},$J6:$J34))</f>
        <v>0</v>
      </c>
      <c r="R29" s="114"/>
      <c r="S29" s="114"/>
      <c r="T29" s="114"/>
      <c r="U29" s="114"/>
      <c r="V29" s="114"/>
      <c r="W29" s="114"/>
      <c r="X29" s="114"/>
      <c r="Y29" s="115"/>
      <c r="Z29" s="94"/>
      <c r="AA29" s="94"/>
      <c r="AB29" s="82"/>
      <c r="AC29" s="82"/>
      <c r="AD29" s="82"/>
    </row>
    <row r="30" spans="1:30" ht="20.100000000000001" customHeight="1" x14ac:dyDescent="0.25">
      <c r="A30" s="155"/>
      <c r="B30" s="156"/>
      <c r="C30" s="1"/>
      <c r="D30" s="15"/>
      <c r="E30" s="12"/>
      <c r="F30" s="1"/>
      <c r="G30" s="18"/>
      <c r="H30" s="9"/>
      <c r="I30" s="1"/>
      <c r="J30" s="21"/>
      <c r="K30" s="94"/>
      <c r="L30" s="111"/>
      <c r="M30" s="112" t="s">
        <v>16</v>
      </c>
      <c r="N30" s="113">
        <f t="shared" si="0"/>
        <v>0</v>
      </c>
      <c r="O30" s="114">
        <f>SUM(SUMIF($C$6:$C$34,{"Laboratory"},$D6:$D34))</f>
        <v>0</v>
      </c>
      <c r="P30" s="114">
        <f>SUM(SUMIF($F$6:$F$34,{"Laboratory"},$G6:$G34))</f>
        <v>0</v>
      </c>
      <c r="Q30" s="114">
        <f>SUM(SUMIF($I$6:$I$34,{"Laboratory"},$J6:$J34))</f>
        <v>0</v>
      </c>
      <c r="R30" s="114"/>
      <c r="S30" s="114"/>
      <c r="T30" s="114"/>
      <c r="U30" s="114"/>
      <c r="V30" s="114"/>
      <c r="W30" s="114"/>
      <c r="X30" s="114"/>
      <c r="Y30" s="115"/>
      <c r="Z30" s="94"/>
      <c r="AA30" s="94"/>
      <c r="AB30" s="82"/>
      <c r="AC30" s="82"/>
      <c r="AD30" s="82"/>
    </row>
    <row r="31" spans="1:30" ht="20.100000000000001" customHeight="1" x14ac:dyDescent="0.25">
      <c r="A31" s="143"/>
      <c r="B31" s="144"/>
      <c r="C31" s="2"/>
      <c r="D31" s="23"/>
      <c r="E31" s="13"/>
      <c r="F31" s="2"/>
      <c r="G31" s="19"/>
      <c r="H31" s="6"/>
      <c r="I31" s="2"/>
      <c r="J31" s="21"/>
      <c r="K31" s="94"/>
      <c r="L31" s="111"/>
      <c r="M31" s="112" t="s">
        <v>19</v>
      </c>
      <c r="N31" s="116">
        <f t="shared" si="0"/>
        <v>0</v>
      </c>
      <c r="O31" s="114">
        <f>SUM(SUMIF($C$6:$C$34,{"Tutorial"},$D6:$D34))</f>
        <v>0</v>
      </c>
      <c r="P31" s="114">
        <f>SUM(SUMIF($F$6:$F$34,{"Tutorial"},$G6:$G34))</f>
        <v>0</v>
      </c>
      <c r="Q31" s="114">
        <f>SUM(SUMIF($I$6:$I$34,{"Tutorial"},$J6:$J34))</f>
        <v>0</v>
      </c>
      <c r="R31" s="114"/>
      <c r="S31" s="114"/>
      <c r="T31" s="114"/>
      <c r="U31" s="114"/>
      <c r="V31" s="114"/>
      <c r="W31" s="114"/>
      <c r="X31" s="114"/>
      <c r="Y31" s="115"/>
      <c r="Z31" s="94"/>
      <c r="AA31" s="94"/>
      <c r="AB31" s="82"/>
      <c r="AC31" s="82"/>
    </row>
    <row r="32" spans="1:30" ht="20.100000000000001" customHeight="1" x14ac:dyDescent="0.25">
      <c r="A32" s="143"/>
      <c r="B32" s="144"/>
      <c r="C32" s="2"/>
      <c r="D32" s="23"/>
      <c r="E32" s="13"/>
      <c r="F32" s="2"/>
      <c r="G32" s="19"/>
      <c r="H32" s="6"/>
      <c r="I32" s="2"/>
      <c r="J32" s="21"/>
      <c r="K32" s="94"/>
      <c r="L32" s="111"/>
      <c r="M32" s="117" t="s">
        <v>14</v>
      </c>
      <c r="N32" s="118">
        <f t="shared" si="0"/>
        <v>0</v>
      </c>
      <c r="O32" s="114">
        <f>SUM(SUMIF($C$6:$C$34,{"Field Trip"},$D6:$D34))</f>
        <v>0</v>
      </c>
      <c r="P32" s="114">
        <f>SUM(SUMIF($F$6:$F$34,{"Field Trip"},$G6:$G34))</f>
        <v>0</v>
      </c>
      <c r="Q32" s="114">
        <f>SUM(SUMIF($I$6:$I$34,{"Field Trip"},$J6:$J34))</f>
        <v>0</v>
      </c>
      <c r="R32" s="114"/>
      <c r="S32" s="114"/>
      <c r="T32" s="114"/>
      <c r="U32" s="114"/>
      <c r="V32" s="114"/>
      <c r="W32" s="114"/>
      <c r="X32" s="114"/>
      <c r="Y32" s="115"/>
      <c r="Z32" s="94"/>
      <c r="AA32" s="94"/>
      <c r="AB32" s="82"/>
      <c r="AC32" s="82"/>
    </row>
    <row r="33" spans="1:30" ht="20.100000000000001" customHeight="1" x14ac:dyDescent="0.25">
      <c r="A33" s="143"/>
      <c r="B33" s="144"/>
      <c r="C33" s="2"/>
      <c r="D33" s="23"/>
      <c r="E33" s="13"/>
      <c r="F33" s="2"/>
      <c r="G33" s="19"/>
      <c r="H33" s="6"/>
      <c r="I33" s="2"/>
      <c r="J33" s="21"/>
      <c r="K33" s="94"/>
      <c r="L33" s="111"/>
      <c r="M33" s="112" t="s">
        <v>20</v>
      </c>
      <c r="N33" s="113">
        <f t="shared" si="0"/>
        <v>0</v>
      </c>
      <c r="O33" s="114">
        <f>SUM(SUMIF($C$6:$C$34,{"Work Term"},$D6:$D34))</f>
        <v>0</v>
      </c>
      <c r="P33" s="114">
        <f>SUM(SUMIF($F$6:$F$34,{"Work Term"},$G6:$G34))</f>
        <v>0</v>
      </c>
      <c r="Q33" s="114">
        <f>SUM(SUMIF($I$6:$I$34,{"Work Term"},$J6:$J34))</f>
        <v>0</v>
      </c>
      <c r="R33" s="114"/>
      <c r="S33" s="114"/>
      <c r="T33" s="114"/>
      <c r="U33" s="114"/>
      <c r="V33" s="114"/>
      <c r="W33" s="114"/>
      <c r="X33" s="114"/>
      <c r="Y33" s="115"/>
      <c r="Z33" s="94"/>
      <c r="AA33" s="94"/>
      <c r="AB33" s="82"/>
      <c r="AC33" s="82"/>
    </row>
    <row r="34" spans="1:30" ht="20.100000000000001" customHeight="1" x14ac:dyDescent="0.25">
      <c r="A34" s="158"/>
      <c r="B34" s="159"/>
      <c r="C34" s="4"/>
      <c r="D34" s="24"/>
      <c r="E34" s="14"/>
      <c r="F34" s="4"/>
      <c r="G34" s="20"/>
      <c r="H34" s="7"/>
      <c r="I34" s="4"/>
      <c r="J34" s="22"/>
      <c r="K34" s="94"/>
      <c r="L34" s="111"/>
      <c r="M34" s="112" t="s">
        <v>13</v>
      </c>
      <c r="N34" s="113">
        <f t="shared" si="0"/>
        <v>0</v>
      </c>
      <c r="O34" s="114">
        <f>SUM(SUMIF($C$6:$C$34,{"Audio Conference"},$D6:$D34))</f>
        <v>0</v>
      </c>
      <c r="P34" s="114">
        <f>SUM(SUMIF($F$6:$F$34,{"Audio Conference"},$G6:$G34))</f>
        <v>0</v>
      </c>
      <c r="Q34" s="114">
        <f>SUM(SUMIF($I$6:$I$34,{"Audio Conference"},$J6:$J34))</f>
        <v>0</v>
      </c>
      <c r="R34" s="114"/>
      <c r="S34" s="114"/>
      <c r="T34" s="114"/>
      <c r="U34" s="114"/>
      <c r="V34" s="114"/>
      <c r="W34" s="114"/>
      <c r="X34" s="114"/>
      <c r="Y34" s="115"/>
      <c r="Z34" s="94"/>
      <c r="AA34" s="94"/>
      <c r="AB34" s="82"/>
      <c r="AC34" s="82"/>
    </row>
    <row r="35" spans="1:30" s="75" customFormat="1" x14ac:dyDescent="0.25">
      <c r="A35" s="119"/>
      <c r="B35" s="94"/>
      <c r="C35" s="94"/>
      <c r="D35" s="94"/>
      <c r="E35" s="94"/>
      <c r="F35" s="94"/>
      <c r="G35" s="94"/>
      <c r="H35" s="94"/>
      <c r="I35" s="94"/>
      <c r="J35" s="94"/>
      <c r="K35" s="94"/>
      <c r="L35" s="111"/>
      <c r="M35" s="112" t="s">
        <v>18</v>
      </c>
      <c r="N35" s="113">
        <f t="shared" si="0"/>
        <v>0</v>
      </c>
      <c r="O35" s="114">
        <f>SUM(SUMIF($C$6:$C$34,{"Video Conference"},$D6:$D34))</f>
        <v>0</v>
      </c>
      <c r="P35" s="114">
        <f>SUM(SUMIF($F$6:$F$34,{"Video Conference"},$G6:$G34))</f>
        <v>0</v>
      </c>
      <c r="Q35" s="114">
        <f>SUM(SUMIF($I$6:$I$34,{"Video Conference"},$J6:$J34))</f>
        <v>0</v>
      </c>
      <c r="R35" s="114"/>
      <c r="S35" s="114"/>
      <c r="T35" s="114"/>
      <c r="U35" s="114"/>
      <c r="V35" s="114"/>
      <c r="W35" s="114"/>
      <c r="X35" s="114"/>
      <c r="Y35" s="115"/>
      <c r="Z35" s="94"/>
      <c r="AA35" s="94"/>
      <c r="AB35" s="82"/>
      <c r="AC35" s="82"/>
      <c r="AD35" s="79"/>
    </row>
    <row r="36" spans="1:30" s="75" customFormat="1" x14ac:dyDescent="0.25">
      <c r="A36" s="120"/>
      <c r="B36" s="142" t="s">
        <v>55</v>
      </c>
      <c r="C36" s="142"/>
      <c r="D36" s="142"/>
      <c r="E36" s="142"/>
      <c r="F36" s="142"/>
      <c r="G36" s="142"/>
      <c r="H36" s="142"/>
      <c r="I36" s="142"/>
      <c r="J36" s="142"/>
      <c r="K36" s="94"/>
      <c r="L36" s="121"/>
      <c r="M36" s="122"/>
      <c r="N36" s="122"/>
      <c r="O36" s="122"/>
      <c r="P36" s="122"/>
      <c r="Q36" s="122"/>
      <c r="R36" s="122"/>
      <c r="S36" s="122"/>
      <c r="T36" s="122"/>
      <c r="U36" s="122"/>
      <c r="V36" s="122"/>
      <c r="W36" s="122"/>
      <c r="X36" s="122"/>
      <c r="Y36" s="123"/>
      <c r="Z36" s="94"/>
      <c r="AA36" s="94"/>
      <c r="AB36" s="82"/>
      <c r="AC36" s="82"/>
      <c r="AD36" s="79"/>
    </row>
    <row r="37" spans="1:30" s="79" customFormat="1" x14ac:dyDescent="0.25">
      <c r="A37" s="119"/>
      <c r="B37" s="141" t="s">
        <v>62</v>
      </c>
      <c r="C37" s="141"/>
      <c r="D37" s="141"/>
      <c r="E37" s="141"/>
      <c r="F37" s="141"/>
      <c r="G37" s="141"/>
      <c r="H37" s="141"/>
      <c r="I37" s="141"/>
      <c r="J37" s="141"/>
      <c r="K37" s="94"/>
      <c r="L37" s="94"/>
      <c r="M37" s="94"/>
      <c r="N37" s="94"/>
      <c r="O37" s="94"/>
      <c r="P37" s="94"/>
      <c r="Q37" s="94"/>
      <c r="R37" s="94"/>
      <c r="S37" s="94"/>
      <c r="T37" s="94"/>
      <c r="U37" s="94"/>
      <c r="V37" s="94"/>
      <c r="W37" s="94"/>
      <c r="X37" s="94"/>
      <c r="Y37" s="94"/>
      <c r="Z37" s="94"/>
      <c r="AA37" s="94"/>
      <c r="AB37" s="82"/>
      <c r="AC37" s="82"/>
    </row>
    <row r="38" spans="1:30" s="79" customFormat="1" x14ac:dyDescent="0.25">
      <c r="A38" s="83"/>
      <c r="AB38" s="82"/>
      <c r="AC38" s="82"/>
    </row>
    <row r="39" spans="1:30" s="79" customFormat="1" x14ac:dyDescent="0.25">
      <c r="A39" s="83"/>
      <c r="F39" s="82"/>
    </row>
    <row r="40" spans="1:30" s="79" customFormat="1" x14ac:dyDescent="0.25">
      <c r="A40" s="83"/>
    </row>
    <row r="41" spans="1:30" s="79" customFormat="1" x14ac:dyDescent="0.25">
      <c r="A41" s="83"/>
    </row>
    <row r="42" spans="1:30" s="79" customFormat="1" x14ac:dyDescent="0.25">
      <c r="A42" s="83"/>
    </row>
    <row r="43" spans="1:30" s="79" customFormat="1" x14ac:dyDescent="0.25">
      <c r="A43" s="83"/>
    </row>
    <row r="44" spans="1:30" s="79" customFormat="1" x14ac:dyDescent="0.25">
      <c r="A44" s="83"/>
    </row>
    <row r="45" spans="1:30" s="79" customFormat="1" x14ac:dyDescent="0.25">
      <c r="A45" s="83"/>
    </row>
    <row r="46" spans="1:30" x14ac:dyDescent="0.25">
      <c r="A46" s="83"/>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30" x14ac:dyDescent="0.25">
      <c r="A47" s="83"/>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30" x14ac:dyDescent="0.25">
      <c r="A48" s="83"/>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x14ac:dyDescent="0.25">
      <c r="A49" s="83"/>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x14ac:dyDescent="0.25">
      <c r="A50" s="83"/>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x14ac:dyDescent="0.25">
      <c r="A51" s="83"/>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x14ac:dyDescent="0.25">
      <c r="A52" s="83"/>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x14ac:dyDescent="0.25">
      <c r="A53" s="83"/>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x14ac:dyDescent="0.25">
      <c r="A54" s="83"/>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x14ac:dyDescent="0.25">
      <c r="A55" s="83"/>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x14ac:dyDescent="0.25">
      <c r="A56" s="83"/>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x14ac:dyDescent="0.25">
      <c r="A57" s="83"/>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x14ac:dyDescent="0.25">
      <c r="A58" s="83"/>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x14ac:dyDescent="0.25">
      <c r="A59" s="83"/>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x14ac:dyDescent="0.25">
      <c r="A60" s="83"/>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x14ac:dyDescent="0.25">
      <c r="A61" s="83"/>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x14ac:dyDescent="0.25">
      <c r="A62" s="83"/>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x14ac:dyDescent="0.25">
      <c r="A63" s="83"/>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x14ac:dyDescent="0.25">
      <c r="A64" s="83"/>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x14ac:dyDescent="0.25">
      <c r="A65" s="83"/>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x14ac:dyDescent="0.25">
      <c r="A66" s="83"/>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x14ac:dyDescent="0.25">
      <c r="A67" s="83"/>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x14ac:dyDescent="0.25">
      <c r="A68" s="83"/>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x14ac:dyDescent="0.25">
      <c r="A69" s="83"/>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x14ac:dyDescent="0.25">
      <c r="A70" s="83"/>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x14ac:dyDescent="0.25">
      <c r="A71" s="83"/>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x14ac:dyDescent="0.25">
      <c r="A72" s="83"/>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x14ac:dyDescent="0.25">
      <c r="A73" s="83"/>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x14ac:dyDescent="0.25">
      <c r="A74" s="83"/>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x14ac:dyDescent="0.25">
      <c r="A75" s="83"/>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x14ac:dyDescent="0.25">
      <c r="A76" s="83"/>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x14ac:dyDescent="0.25">
      <c r="A77" s="83"/>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x14ac:dyDescent="0.25">
      <c r="A78" s="83"/>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x14ac:dyDescent="0.25">
      <c r="A79" s="83"/>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x14ac:dyDescent="0.25">
      <c r="A80" s="83"/>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x14ac:dyDescent="0.25">
      <c r="A81" s="83"/>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x14ac:dyDescent="0.25">
      <c r="A82" s="83"/>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x14ac:dyDescent="0.25">
      <c r="A83" s="83"/>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x14ac:dyDescent="0.25">
      <c r="A84" s="83"/>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x14ac:dyDescent="0.25">
      <c r="A85" s="83"/>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x14ac:dyDescent="0.25">
      <c r="A86" s="83"/>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sheetData>
  <sheetProtection algorithmName="SHA-512" hashValue="NX3zKB6JlspoCzOj8CfMtGTpjiJs+qyzzVMR+lZaapUnIPq2i35LxBdKml0gbtCBHZZ+AdUljITX0pVeBts2TQ==" saltValue="9F9IihvxqhDY/BaZ7XXwHA==" spinCount="100000" sheet="1" objects="1" scenarios="1" formatCells="0" formatColumns="0" formatRows="0" deleteColumns="0" deleteRows="0"/>
  <dataConsolidate/>
  <mergeCells count="88">
    <mergeCell ref="A1:B1"/>
    <mergeCell ref="M16:M17"/>
    <mergeCell ref="N16:N17"/>
    <mergeCell ref="O16:O17"/>
    <mergeCell ref="B19:D19"/>
    <mergeCell ref="E19:G19"/>
    <mergeCell ref="H19:J19"/>
    <mergeCell ref="B12:D12"/>
    <mergeCell ref="E12:G12"/>
    <mergeCell ref="H12:J12"/>
    <mergeCell ref="A10:B10"/>
    <mergeCell ref="A14:B14"/>
    <mergeCell ref="A7:B7"/>
    <mergeCell ref="A8:B8"/>
    <mergeCell ref="H3:J3"/>
    <mergeCell ref="B11:D11"/>
    <mergeCell ref="E11:G11"/>
    <mergeCell ref="H11:J11"/>
    <mergeCell ref="B4:D4"/>
    <mergeCell ref="E4:G4"/>
    <mergeCell ref="H4:J4"/>
    <mergeCell ref="A6:B6"/>
    <mergeCell ref="X16:X17"/>
    <mergeCell ref="M18:M19"/>
    <mergeCell ref="N18:N19"/>
    <mergeCell ref="O18:O19"/>
    <mergeCell ref="P18:P19"/>
    <mergeCell ref="Q18:Q19"/>
    <mergeCell ref="R18:R19"/>
    <mergeCell ref="S18:S19"/>
    <mergeCell ref="T18:T19"/>
    <mergeCell ref="U18:U19"/>
    <mergeCell ref="V18:V19"/>
    <mergeCell ref="W18:W19"/>
    <mergeCell ref="X18:X19"/>
    <mergeCell ref="S16:S17"/>
    <mergeCell ref="T16:T17"/>
    <mergeCell ref="P16:P17"/>
    <mergeCell ref="M9:O9"/>
    <mergeCell ref="P9:Q9"/>
    <mergeCell ref="B3:D3"/>
    <mergeCell ref="E3:G3"/>
    <mergeCell ref="A9:B9"/>
    <mergeCell ref="V16:V17"/>
    <mergeCell ref="A18:B18"/>
    <mergeCell ref="E20:G20"/>
    <mergeCell ref="A33:B33"/>
    <mergeCell ref="C1:G1"/>
    <mergeCell ref="L1:R2"/>
    <mergeCell ref="S5:X5"/>
    <mergeCell ref="U6:V6"/>
    <mergeCell ref="S7:X7"/>
    <mergeCell ref="M4:Q4"/>
    <mergeCell ref="S8:X8"/>
    <mergeCell ref="L5:O5"/>
    <mergeCell ref="Q5:R5"/>
    <mergeCell ref="M6:P6"/>
    <mergeCell ref="Q6:R6"/>
    <mergeCell ref="M7:Q7"/>
    <mergeCell ref="U16:U17"/>
    <mergeCell ref="A25:B25"/>
    <mergeCell ref="A26:B26"/>
    <mergeCell ref="B28:D28"/>
    <mergeCell ref="E28:G28"/>
    <mergeCell ref="H28:J28"/>
    <mergeCell ref="B27:D27"/>
    <mergeCell ref="E27:G27"/>
    <mergeCell ref="H27:J27"/>
    <mergeCell ref="H20:J20"/>
    <mergeCell ref="A22:B22"/>
    <mergeCell ref="R16:R17"/>
    <mergeCell ref="Q16:Q17"/>
    <mergeCell ref="B37:J37"/>
    <mergeCell ref="B36:J36"/>
    <mergeCell ref="A23:B23"/>
    <mergeCell ref="P13:U13"/>
    <mergeCell ref="S4:X4"/>
    <mergeCell ref="S10:Y11"/>
    <mergeCell ref="A15:B15"/>
    <mergeCell ref="W16:W17"/>
    <mergeCell ref="A32:B32"/>
    <mergeCell ref="A24:B24"/>
    <mergeCell ref="A30:B30"/>
    <mergeCell ref="A31:B31"/>
    <mergeCell ref="B20:D20"/>
    <mergeCell ref="A16:B16"/>
    <mergeCell ref="A17:B17"/>
    <mergeCell ref="A34:B34"/>
  </mergeCells>
  <conditionalFormatting sqref="M16:X17">
    <cfRule type="cellIs" dxfId="25" priority="75" operator="greaterThanOrEqual">
      <formula>1</formula>
    </cfRule>
  </conditionalFormatting>
  <conditionalFormatting sqref="M18:X19">
    <cfRule type="cellIs" dxfId="24" priority="72" operator="greaterThanOrEqual">
      <formula>1</formula>
    </cfRule>
  </conditionalFormatting>
  <conditionalFormatting sqref="M15">
    <cfRule type="expression" dxfId="23" priority="69">
      <formula>IF($M$16&gt;2,$M$16&lt;100 )=TRUE</formula>
    </cfRule>
  </conditionalFormatting>
  <conditionalFormatting sqref="N15">
    <cfRule type="expression" dxfId="22" priority="68">
      <formula>IF($N$16&gt;2,$N$16&lt;100 )=TRUE</formula>
    </cfRule>
  </conditionalFormatting>
  <conditionalFormatting sqref="O15">
    <cfRule type="expression" dxfId="21" priority="67">
      <formula>IF($O$16&gt;2,$O$16&lt;100 )=TRUE</formula>
    </cfRule>
  </conditionalFormatting>
  <conditionalFormatting sqref="P15">
    <cfRule type="expression" dxfId="20" priority="66">
      <formula>IF($P$16&gt;2,$P$16&lt;100 )=TRUE</formula>
    </cfRule>
  </conditionalFormatting>
  <conditionalFormatting sqref="Q15">
    <cfRule type="expression" dxfId="19" priority="65">
      <formula>IF($Q$16&gt;2,$Q$16&lt;100 )=TRUE</formula>
    </cfRule>
  </conditionalFormatting>
  <conditionalFormatting sqref="R15">
    <cfRule type="expression" dxfId="18" priority="64">
      <formula>IF($R$16&gt;2,$R$16&lt;100 )=TRUE</formula>
    </cfRule>
  </conditionalFormatting>
  <conditionalFormatting sqref="S15">
    <cfRule type="expression" dxfId="17" priority="63">
      <formula>IF($S$16&gt;2,$S$16&lt;100 )=TRUE</formula>
    </cfRule>
  </conditionalFormatting>
  <conditionalFormatting sqref="T15">
    <cfRule type="expression" dxfId="16" priority="62">
      <formula>IF($T$16&gt;2,$T$16&lt;100 )=TRUE</formula>
    </cfRule>
  </conditionalFormatting>
  <conditionalFormatting sqref="U15">
    <cfRule type="expression" dxfId="15" priority="61">
      <formula>IF($U$16&gt;2,$U$16&lt;100 )=TRUE</formula>
    </cfRule>
  </conditionalFormatting>
  <conditionalFormatting sqref="V15">
    <cfRule type="expression" dxfId="14" priority="60">
      <formula>IF($V$16&gt;2,$V$16&lt;100 )=TRUE</formula>
    </cfRule>
  </conditionalFormatting>
  <conditionalFormatting sqref="W15">
    <cfRule type="expression" dxfId="13" priority="59">
      <formula>IF($W$16&gt;2,$W$16&lt;100 )=TRUE</formula>
    </cfRule>
  </conditionalFormatting>
  <conditionalFormatting sqref="X15">
    <cfRule type="expression" dxfId="12" priority="58">
      <formula>IF($X$16&gt;2,$X$16&lt;100 )=TRUE</formula>
    </cfRule>
  </conditionalFormatting>
  <conditionalFormatting sqref="M20">
    <cfRule type="expression" dxfId="11" priority="57">
      <formula>IF($M$18&gt;2,$M$18&lt;100 )=TRUE</formula>
    </cfRule>
  </conditionalFormatting>
  <conditionalFormatting sqref="N20">
    <cfRule type="expression" dxfId="10" priority="56">
      <formula>IF($N$18&gt;2,$N$18&lt;100 )=TRUE</formula>
    </cfRule>
  </conditionalFormatting>
  <conditionalFormatting sqref="O20">
    <cfRule type="expression" dxfId="9" priority="55">
      <formula>IF($O$18&gt;2,$O$18&lt;100 )=TRUE</formula>
    </cfRule>
  </conditionalFormatting>
  <conditionalFormatting sqref="P20">
    <cfRule type="expression" dxfId="8" priority="54">
      <formula>IF($P$18&gt;2,$P$18&lt;100 )=TRUE</formula>
    </cfRule>
  </conditionalFormatting>
  <conditionalFormatting sqref="Q20">
    <cfRule type="expression" dxfId="7" priority="53">
      <formula>IF($Q$18&gt;2,$Q$18&lt;100 )=TRUE</formula>
    </cfRule>
  </conditionalFormatting>
  <conditionalFormatting sqref="R20">
    <cfRule type="expression" dxfId="6" priority="52">
      <formula>IF($R$18&gt;2,$R$18&lt;100 )=TRUE</formula>
    </cfRule>
  </conditionalFormatting>
  <conditionalFormatting sqref="S20">
    <cfRule type="expression" dxfId="5" priority="51">
      <formula>IF($S$18&gt;2,$S$18&lt;100 )=TRUE</formula>
    </cfRule>
  </conditionalFormatting>
  <conditionalFormatting sqref="T20">
    <cfRule type="expression" dxfId="4" priority="50">
      <formula>IF($T$18&gt;2,$T$18&lt;100 )=TRUE</formula>
    </cfRule>
  </conditionalFormatting>
  <conditionalFormatting sqref="U20">
    <cfRule type="expression" dxfId="3" priority="49">
      <formula>IF($U$18&gt;2,$U$18&lt;100 )=TRUE</formula>
    </cfRule>
  </conditionalFormatting>
  <conditionalFormatting sqref="V20">
    <cfRule type="expression" dxfId="2" priority="48">
      <formula>IF($V$18&gt;2,$V$18&lt;100 )=TRUE</formula>
    </cfRule>
  </conditionalFormatting>
  <conditionalFormatting sqref="W20">
    <cfRule type="expression" dxfId="1" priority="47">
      <formula>IF($W$18&gt;2,$W$18&lt;100 )=TRUE</formula>
    </cfRule>
  </conditionalFormatting>
  <conditionalFormatting sqref="X20">
    <cfRule type="expression" dxfId="0" priority="46">
      <formula>IF($X$18&gt;2,$X$25&lt;100 )=TRUE</formula>
    </cfRule>
  </conditionalFormatting>
  <dataValidations count="15">
    <dataValidation allowBlank="1" showInputMessage="1" showErrorMessage="1" promptTitle="Distribution" prompt="The various course formats have been grouped by themes to reduce the number of colours present in the pie chart. _x000a__x000a_" sqref="M3:O3" xr:uid="{00000000-0002-0000-0000-000000000000}"/>
    <dataValidation type="list" errorStyle="information" allowBlank="1" showInputMessage="1" showErrorMessage="1" errorTitle="Format Input" error="Please select a format from the drop-down menu below. " sqref="C6:C10 C30:C34 C22:C26 F30:F34 I6:I10 I22:I26 F22:F26 F14:F18 I14:I18 C14:C18 F6:F10 I30:I34" xr:uid="{00000000-0002-0000-0000-000001000000}">
      <formula1>"In-Class, Online, Audio Conference, Discussion Group, Field Trip, Laboratory, Seminar, Video Conference, Tutorial, Work Term"</formula1>
    </dataValidation>
    <dataValidation type="decimal" errorStyle="information" allowBlank="1" showDropDown="1" showInputMessage="1" showErrorMessage="1" errorTitle="Time input" error="Please enter a numerical value for the amount of time that will be spent in the format chosen. Decimals should be separated by a period ( . ). " sqref="G30:G34 G6:G10 D22:D26 J14:J18 J22:J26 D30:D34 J6:J10 G22:G26 G14:G18 D14:D18 D6:D10 J30:J34" xr:uid="{00000000-0002-0000-0000-000002000000}">
      <formula1>0</formula1>
      <formula2>10</formula2>
    </dataValidation>
    <dataValidation type="list" allowBlank="1" sqref="I1" xr:uid="{00000000-0002-0000-0000-000003000000}">
      <formula1>"Winter 2015, Spring 2015, Summer 2015, Fall 2015, Winter 2016, Spring 2016, Summer 2016, Fall 2016"</formula1>
    </dataValidation>
    <dataValidation allowBlank="1" showInputMessage="1" showErrorMessage="1" promptTitle="Semester" prompt="If the semester you have chosen does not appear within the drop-down list you can choose to write it down manually within the cell (e.g. Fall 2050). " sqref="H2" xr:uid="{00000000-0002-0000-0000-000004000000}"/>
    <dataValidation type="whole" allowBlank="1" showInputMessage="1" showErrorMessage="1" sqref="P5" xr:uid="{00000000-0002-0000-0000-000005000000}">
      <formula1>0</formula1>
      <formula2>10</formula2>
    </dataValidation>
    <dataValidation allowBlank="1" showInputMessage="1" showErrorMessage="1" promptTitle="Time Spent" prompt="This cell adds up the total amount of time spent for each activity and lesson across the Excel Workbook. The columns where you can insert the amount of time are indicated by a stopwatch icon or the word “hour”. " sqref="P9:Q9" xr:uid="{00000000-0002-0000-0000-000006000000}"/>
    <dataValidation errorStyle="information" allowBlank="1" showInputMessage="1" showErrorMessage="1" promptTitle="Time Allocation" prompt="According the the University of Ottawa Senate, each credit represents 45 hours of work. _x000a__x000a_This includes class attendance (lectures, labs, etc), online presence, practical assignments, and all exam preparation. _x000a__x000a_" sqref="M4:Q4" xr:uid="{00000000-0002-0000-0000-000007000000}"/>
    <dataValidation allowBlank="1" showInputMessage="1" showErrorMessage="1" promptTitle="Assigning Points" prompt="If needed, you can assign points (or a value) to your activities and assignments for each week. This information will be summarized across all weeks in the cell below to give you a grand total of all points dedicated across your course. " sqref="S4:X4" xr:uid="{00000000-0002-0000-0000-000008000000}"/>
    <dataValidation allowBlank="1" showInputMessage="1" showErrorMessage="1" promptTitle="Règlements scolaires" prompt="Suivez le lien pour en savoir davantage sur le réglement concernant le temps dédié pour chaque crédit : http://www.uottawa.ca/about/academic-regulation-8-courses" sqref="R11" xr:uid="{00000000-0002-0000-0000-000009000000}"/>
    <dataValidation allowBlank="1" showInputMessage="1" showErrorMessage="1" promptTitle="Semester" prompt="If the semester you wish to use does not appear within the drop-down list write it down manually within the cell (for example, Fall 2050). " sqref="H1" xr:uid="{00000000-0002-0000-0000-00000A000000}"/>
    <dataValidation allowBlank="1" showInputMessage="1" showErrorMessage="1" promptTitle="Date of Class" prompt="Please insert the day(s) your class will take place for each week (Monday, Tuesday, etc...)." sqref="B5 B13 B21 B29 E13 E5 E21 E29 H29 H21 H13 H5" xr:uid="{00000000-0002-0000-0000-00000B000000}"/>
    <dataValidation allowBlank="1" showInputMessage="1" showErrorMessage="1" promptTitle="Format" prompt="Select the format of your class from the drop-down list. To remove selection, highlight the cell and press &quot;delete&quot;" sqref="C5 C13 C21 C29 F29 F21 F13 F5 I5 I13 I21 I29" xr:uid="{00000000-0002-0000-0000-00000C000000}"/>
    <dataValidation allowBlank="1" showInputMessage="1" showErrorMessage="1" promptTitle="Duration" prompt="In the column below, indicate the amount of time in hours (1, 1.5, etc.) that will be spent in the format chosen." sqref="D21 D29 D13 D5 G5 G13 G21 G29 J29 J21 J13 J5" xr:uid="{00000000-0002-0000-0000-00000D000000}"/>
    <dataValidation allowBlank="1" showInputMessage="1" showErrorMessage="1" promptTitle="Hours of work per credit" prompt="The University of Ottawa Senate states that each credit is equal to 45 hours of work. This includes all learning activities (quizzes, readings, videos, homework, studying, etc.) and class attendance (labs, lectures, field-trips, etc.)." sqref="Q6:R6" xr:uid="{00000000-0002-0000-0000-00000E000000}"/>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showGridLines="0" zoomScaleNormal="100" workbookViewId="0">
      <selection activeCell="D15" sqref="D15:F15"/>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22</v>
      </c>
      <c r="B1" s="211"/>
      <c r="C1" s="211"/>
      <c r="D1" s="211"/>
      <c r="E1" s="211"/>
      <c r="F1" s="211"/>
      <c r="G1" s="211"/>
      <c r="H1" s="211"/>
      <c r="I1" s="211"/>
      <c r="J1" s="211"/>
      <c r="K1" s="211"/>
      <c r="L1" s="211"/>
      <c r="M1" s="212"/>
      <c r="N1" s="68"/>
      <c r="O1" s="68"/>
      <c r="P1" s="68"/>
      <c r="Q1" s="68"/>
      <c r="R1" s="68"/>
      <c r="S1" s="68"/>
      <c r="T1" s="68"/>
      <c r="U1" s="68"/>
      <c r="V1" s="68"/>
      <c r="W1" s="68"/>
      <c r="X1" s="68"/>
      <c r="Y1" s="68"/>
      <c r="Z1" s="68"/>
      <c r="AA1" s="68"/>
      <c r="AB1" s="68"/>
      <c r="AC1" s="68"/>
    </row>
    <row r="2" spans="1:29" ht="20.100000000000001" customHeight="1" x14ac:dyDescent="0.25">
      <c r="A2" s="54"/>
      <c r="B2" s="208" t="str">
        <f>'Course Structure'!B4</f>
        <v>Title / Theme</v>
      </c>
      <c r="C2" s="208"/>
      <c r="D2" s="208"/>
      <c r="E2" s="208"/>
      <c r="F2" s="208"/>
      <c r="G2" s="208"/>
      <c r="H2" s="208"/>
      <c r="I2" s="208"/>
      <c r="J2" s="208"/>
      <c r="K2" s="208"/>
      <c r="L2" s="208"/>
      <c r="M2" s="209"/>
      <c r="N2" s="68"/>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68"/>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25"/>
      <c r="B4" s="222"/>
      <c r="C4" s="223"/>
      <c r="D4" s="226"/>
      <c r="E4" s="226"/>
      <c r="F4" s="226"/>
      <c r="G4" s="226"/>
      <c r="H4" s="226"/>
      <c r="I4" s="226"/>
      <c r="J4" s="226"/>
      <c r="K4" s="226"/>
      <c r="L4" s="226"/>
      <c r="M4" s="227"/>
      <c r="N4" s="68"/>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3"/>
      <c r="E5" s="234"/>
      <c r="F5" s="234"/>
      <c r="G5" s="86">
        <f>'Course Structure'!M16</f>
        <v>0</v>
      </c>
      <c r="H5" s="213" t="s">
        <v>64</v>
      </c>
      <c r="I5" s="213"/>
      <c r="J5" s="235"/>
      <c r="K5" s="235"/>
      <c r="L5" s="235"/>
      <c r="M5" s="87">
        <f>'Course Structure'!M18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15"/>
      <c r="E7" s="216"/>
      <c r="F7" s="217"/>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3"/>
      <c r="E8" s="198"/>
      <c r="F8" s="199"/>
      <c r="G8" s="138"/>
      <c r="H8" s="136"/>
      <c r="I8" s="137"/>
      <c r="J8" s="200"/>
      <c r="K8" s="201"/>
      <c r="L8" s="202"/>
      <c r="M8" s="138"/>
      <c r="N8" s="68"/>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3"/>
      <c r="E9" s="198"/>
      <c r="F9" s="199"/>
      <c r="G9" s="138"/>
      <c r="H9" s="136"/>
      <c r="I9" s="137"/>
      <c r="J9" s="203"/>
      <c r="K9" s="198"/>
      <c r="L9" s="199"/>
      <c r="M9" s="138"/>
      <c r="N9" s="68"/>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3"/>
      <c r="E10" s="198"/>
      <c r="F10" s="199"/>
      <c r="G10" s="138"/>
      <c r="H10" s="136"/>
      <c r="I10" s="137"/>
      <c r="J10" s="200"/>
      <c r="K10" s="201"/>
      <c r="L10" s="202"/>
      <c r="M10" s="138"/>
      <c r="O10" s="5"/>
    </row>
    <row r="11" spans="1:29" ht="20.100000000000001" customHeight="1" x14ac:dyDescent="0.25">
      <c r="A11" s="204"/>
      <c r="B11" s="205"/>
      <c r="C11" s="137"/>
      <c r="D11" s="198"/>
      <c r="E11" s="198"/>
      <c r="F11" s="199"/>
      <c r="G11" s="138"/>
      <c r="H11" s="136"/>
      <c r="I11" s="137"/>
      <c r="J11" s="200"/>
      <c r="K11" s="201"/>
      <c r="L11" s="202"/>
      <c r="M11" s="138"/>
      <c r="O11" s="5"/>
    </row>
    <row r="12" spans="1:29" ht="20.100000000000001" customHeight="1" x14ac:dyDescent="0.25">
      <c r="A12" s="204"/>
      <c r="B12" s="205"/>
      <c r="C12" s="137"/>
      <c r="D12" s="198"/>
      <c r="E12" s="198"/>
      <c r="F12" s="199"/>
      <c r="G12" s="138"/>
      <c r="H12" s="136"/>
      <c r="I12" s="137"/>
      <c r="J12" s="200"/>
      <c r="K12" s="201"/>
      <c r="L12" s="202"/>
      <c r="M12" s="138"/>
      <c r="O12" s="5"/>
    </row>
    <row r="13" spans="1:29" ht="20.100000000000001" customHeight="1" x14ac:dyDescent="0.25">
      <c r="A13" s="204"/>
      <c r="B13" s="205"/>
      <c r="C13" s="137"/>
      <c r="D13" s="198"/>
      <c r="E13" s="198"/>
      <c r="F13" s="199"/>
      <c r="G13" s="138"/>
      <c r="H13" s="136"/>
      <c r="I13" s="137"/>
      <c r="J13" s="200"/>
      <c r="K13" s="201"/>
      <c r="L13" s="202"/>
      <c r="M13" s="138"/>
      <c r="O13" s="5"/>
    </row>
    <row r="14" spans="1:29" ht="20.100000000000001" customHeight="1" x14ac:dyDescent="0.25">
      <c r="A14" s="204"/>
      <c r="B14" s="205"/>
      <c r="C14" s="137"/>
      <c r="D14" s="198"/>
      <c r="E14" s="198"/>
      <c r="F14" s="199"/>
      <c r="G14" s="138"/>
      <c r="H14" s="139"/>
      <c r="I14" s="137"/>
      <c r="J14" s="200"/>
      <c r="K14" s="201"/>
      <c r="L14" s="202"/>
      <c r="M14" s="138"/>
      <c r="O14" s="5"/>
    </row>
    <row r="15" spans="1:29" ht="20.100000000000001" customHeight="1" x14ac:dyDescent="0.25">
      <c r="A15" s="204"/>
      <c r="B15" s="205"/>
      <c r="C15" s="137"/>
      <c r="D15" s="198"/>
      <c r="E15" s="198"/>
      <c r="F15" s="199"/>
      <c r="G15" s="138"/>
      <c r="H15" s="139"/>
      <c r="I15" s="137"/>
      <c r="J15" s="200"/>
      <c r="K15" s="201"/>
      <c r="L15" s="202"/>
      <c r="M15" s="138"/>
      <c r="O15" s="5"/>
    </row>
    <row r="16" spans="1:29" ht="20.100000000000001" customHeight="1" x14ac:dyDescent="0.25">
      <c r="A16" s="204"/>
      <c r="B16" s="205"/>
      <c r="C16" s="137"/>
      <c r="D16" s="198"/>
      <c r="E16" s="198"/>
      <c r="F16" s="199"/>
      <c r="G16" s="138"/>
      <c r="H16" s="139"/>
      <c r="I16" s="137"/>
      <c r="J16" s="200"/>
      <c r="K16" s="201"/>
      <c r="L16" s="202"/>
      <c r="M16" s="138"/>
      <c r="O16" s="5"/>
    </row>
    <row r="17" spans="1:19" ht="20.100000000000001" customHeight="1" x14ac:dyDescent="0.25">
      <c r="A17" s="204"/>
      <c r="B17" s="205"/>
      <c r="C17" s="137"/>
      <c r="D17" s="198"/>
      <c r="E17" s="198"/>
      <c r="F17" s="199"/>
      <c r="G17" s="138"/>
      <c r="H17" s="139"/>
      <c r="I17" s="137"/>
      <c r="J17" s="200"/>
      <c r="K17" s="201"/>
      <c r="L17" s="202"/>
      <c r="M17" s="138"/>
      <c r="O17" s="5"/>
    </row>
    <row r="18" spans="1:19" ht="20.100000000000001" customHeight="1" x14ac:dyDescent="0.25">
      <c r="A18" s="204"/>
      <c r="B18" s="205"/>
      <c r="C18" s="137"/>
      <c r="D18" s="198"/>
      <c r="E18" s="198"/>
      <c r="F18" s="199"/>
      <c r="G18" s="138"/>
      <c r="H18" s="139"/>
      <c r="I18" s="137"/>
      <c r="J18" s="200"/>
      <c r="K18" s="201"/>
      <c r="L18" s="202"/>
      <c r="M18" s="138"/>
      <c r="O18" s="5"/>
      <c r="Q18" s="3"/>
      <c r="R18" s="3"/>
      <c r="S18" s="3"/>
    </row>
    <row r="19" spans="1:19" ht="20.100000000000001" customHeight="1" x14ac:dyDescent="0.25">
      <c r="A19" s="204"/>
      <c r="B19" s="205"/>
      <c r="C19" s="137"/>
      <c r="D19" s="198"/>
      <c r="E19" s="198"/>
      <c r="F19" s="199"/>
      <c r="G19" s="138"/>
      <c r="H19" s="139"/>
      <c r="I19" s="137"/>
      <c r="J19" s="200"/>
      <c r="K19" s="201"/>
      <c r="L19" s="202"/>
      <c r="M19" s="138"/>
      <c r="O19" s="5"/>
      <c r="Q19" s="3"/>
      <c r="S19" s="3"/>
    </row>
    <row r="20" spans="1:19" ht="20.100000000000001" customHeight="1" x14ac:dyDescent="0.25">
      <c r="A20" s="140"/>
      <c r="B20" s="139"/>
      <c r="C20" s="137"/>
      <c r="D20" s="198"/>
      <c r="E20" s="198"/>
      <c r="F20" s="199"/>
      <c r="G20" s="138"/>
      <c r="H20" s="139"/>
      <c r="I20" s="137"/>
      <c r="J20" s="200"/>
      <c r="K20" s="201"/>
      <c r="L20" s="202"/>
      <c r="M20" s="138"/>
      <c r="O20" s="5"/>
      <c r="Q20" s="3"/>
      <c r="S20" s="3"/>
    </row>
    <row r="21" spans="1:19" ht="20.100000000000001" customHeight="1" x14ac:dyDescent="0.25">
      <c r="A21" s="140"/>
      <c r="B21" s="139"/>
      <c r="C21" s="137"/>
      <c r="D21" s="198"/>
      <c r="E21" s="198"/>
      <c r="F21" s="199"/>
      <c r="G21" s="138"/>
      <c r="H21" s="139"/>
      <c r="I21" s="137"/>
      <c r="J21" s="200"/>
      <c r="K21" s="201"/>
      <c r="L21" s="202"/>
      <c r="M21" s="138"/>
      <c r="O21" s="5"/>
      <c r="Q21" s="3"/>
      <c r="S21" s="3"/>
    </row>
    <row r="22" spans="1:19" ht="20.100000000000001" customHeight="1" x14ac:dyDescent="0.25">
      <c r="A22" s="140"/>
      <c r="B22" s="139"/>
      <c r="C22" s="137"/>
      <c r="D22" s="198"/>
      <c r="E22" s="198"/>
      <c r="F22" s="199"/>
      <c r="G22" s="138"/>
      <c r="H22" s="139"/>
      <c r="I22" s="137"/>
      <c r="J22" s="200"/>
      <c r="K22" s="201"/>
      <c r="L22" s="202"/>
      <c r="M22" s="138"/>
      <c r="O22" s="5"/>
      <c r="Q22" s="3"/>
      <c r="S22" s="3"/>
    </row>
    <row r="23" spans="1:19" ht="20.100000000000001" customHeight="1" x14ac:dyDescent="0.25">
      <c r="A23" s="140"/>
      <c r="B23" s="139"/>
      <c r="C23" s="137"/>
      <c r="D23" s="198"/>
      <c r="E23" s="198"/>
      <c r="F23" s="199"/>
      <c r="G23" s="138"/>
      <c r="H23" s="139"/>
      <c r="I23" s="137"/>
      <c r="J23" s="200"/>
      <c r="K23" s="201"/>
      <c r="L23" s="202"/>
      <c r="M23" s="138"/>
      <c r="O23" s="5"/>
      <c r="Q23" s="3"/>
      <c r="S23" s="3"/>
    </row>
    <row r="24" spans="1:19" ht="20.100000000000001" customHeight="1" x14ac:dyDescent="0.25">
      <c r="A24" s="140"/>
      <c r="B24" s="139"/>
      <c r="C24" s="137"/>
      <c r="D24" s="198"/>
      <c r="E24" s="198"/>
      <c r="F24" s="199"/>
      <c r="G24" s="138"/>
      <c r="H24" s="139"/>
      <c r="I24" s="137"/>
      <c r="J24" s="236"/>
      <c r="K24" s="237"/>
      <c r="L24" s="238"/>
      <c r="M24" s="138"/>
      <c r="O24" s="5"/>
      <c r="Q24" s="3"/>
      <c r="S24" s="3"/>
    </row>
    <row r="25" spans="1:19"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O25" s="5"/>
    </row>
    <row r="26" spans="1:19" ht="20.100000000000001" customHeight="1" x14ac:dyDescent="0.25">
      <c r="A26" s="206"/>
      <c r="B26" s="207"/>
      <c r="C26" s="63">
        <f>SUM(C25+I25)</f>
        <v>0</v>
      </c>
      <c r="D26" s="64"/>
      <c r="E26" s="65"/>
      <c r="F26" s="66"/>
      <c r="G26" s="63">
        <f>SUM(G5+M5+G25+M25)</f>
        <v>0</v>
      </c>
      <c r="H26" s="64"/>
      <c r="I26" s="64"/>
      <c r="J26" s="64"/>
      <c r="K26" s="64"/>
      <c r="L26" s="64"/>
      <c r="M26" s="67"/>
    </row>
    <row r="27" spans="1:19" ht="20.100000000000001" customHeight="1" x14ac:dyDescent="0.25"/>
    <row r="28" spans="1:19" ht="20.100000000000001" customHeight="1" x14ac:dyDescent="0.25"/>
    <row r="29" spans="1:19" ht="20.100000000000001" customHeight="1" x14ac:dyDescent="0.25"/>
    <row r="30" spans="1:19" ht="20.100000000000001" customHeight="1" x14ac:dyDescent="0.25"/>
    <row r="31" spans="1:19" ht="20.100000000000001" customHeight="1" x14ac:dyDescent="0.25"/>
    <row r="32" spans="1:19"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3:L23"/>
    <mergeCell ref="J24:L24"/>
    <mergeCell ref="J8:L8"/>
    <mergeCell ref="J16:L16"/>
    <mergeCell ref="J17:L17"/>
    <mergeCell ref="J18:L18"/>
    <mergeCell ref="J19:L19"/>
    <mergeCell ref="J20:L20"/>
    <mergeCell ref="J11:L11"/>
    <mergeCell ref="J12:L12"/>
    <mergeCell ref="J13:L13"/>
    <mergeCell ref="J14:L14"/>
    <mergeCell ref="J15:L15"/>
    <mergeCell ref="J9:L9"/>
    <mergeCell ref="J21:L21"/>
    <mergeCell ref="J22:L22"/>
    <mergeCell ref="A8:B8"/>
    <mergeCell ref="A9:B9"/>
    <mergeCell ref="A10:B10"/>
    <mergeCell ref="A11:B11"/>
    <mergeCell ref="A12:B12"/>
    <mergeCell ref="B2:M2"/>
    <mergeCell ref="A1:M1"/>
    <mergeCell ref="H5:I5"/>
    <mergeCell ref="A5:C5"/>
    <mergeCell ref="D7:F7"/>
    <mergeCell ref="A7:B7"/>
    <mergeCell ref="B3:C4"/>
    <mergeCell ref="A3:A4"/>
    <mergeCell ref="D4:G4"/>
    <mergeCell ref="H4:M4"/>
    <mergeCell ref="J7:L7"/>
    <mergeCell ref="D3:G3"/>
    <mergeCell ref="H3:M3"/>
    <mergeCell ref="D5:F5"/>
    <mergeCell ref="J5:L5"/>
    <mergeCell ref="A13:B13"/>
    <mergeCell ref="A14:B14"/>
    <mergeCell ref="A15:B15"/>
    <mergeCell ref="A26:B26"/>
    <mergeCell ref="D18:F18"/>
    <mergeCell ref="D19:F19"/>
    <mergeCell ref="D20:F20"/>
    <mergeCell ref="D21:F21"/>
    <mergeCell ref="D22:F22"/>
    <mergeCell ref="A18:B18"/>
    <mergeCell ref="A19:B19"/>
    <mergeCell ref="D23:F23"/>
    <mergeCell ref="D24:F24"/>
    <mergeCell ref="A16:B16"/>
    <mergeCell ref="A17:B17"/>
    <mergeCell ref="V6:AA6"/>
    <mergeCell ref="P7:R7"/>
    <mergeCell ref="S7:T7"/>
    <mergeCell ref="V8:AB9"/>
    <mergeCell ref="D17:F17"/>
    <mergeCell ref="J10:L10"/>
    <mergeCell ref="D10:F10"/>
    <mergeCell ref="D11:F11"/>
    <mergeCell ref="D12:F12"/>
    <mergeCell ref="D13:F13"/>
    <mergeCell ref="D14:F14"/>
    <mergeCell ref="D8:F8"/>
    <mergeCell ref="D9:F9"/>
    <mergeCell ref="D15:F15"/>
    <mergeCell ref="D16:F16"/>
    <mergeCell ref="P4:S4"/>
    <mergeCell ref="T4:U4"/>
    <mergeCell ref="X4:Y4"/>
    <mergeCell ref="P5:T5"/>
    <mergeCell ref="V5:AA5"/>
    <mergeCell ref="P2:T2"/>
    <mergeCell ref="V2:AA2"/>
    <mergeCell ref="O3:R3"/>
    <mergeCell ref="T3:U3"/>
    <mergeCell ref="V3:AA3"/>
  </mergeCells>
  <dataValidations count="15">
    <dataValidation allowBlank="1" showInputMessage="1" showErrorMessage="1" promptTitle="Instructions" prompt="Describe the learning activities and outcomes that you have planned for your face-to-face sessions in the space provided below. " sqref="A5 D5" xr:uid="{00000000-0002-0000-0100-000000000000}"/>
    <dataValidation allowBlank="1" showInputMessage="1" showErrorMessage="1" promptTitle="Instructions" prompt="Describe the learning activities and outcomes that you have planned for your online sessions in the space provided below. " sqref="H5 J5" xr:uid="{00000000-0002-0000-0100-000001000000}"/>
    <dataValidation allowBlank="1" showInputMessage="1" showErrorMessage="1" promptTitle="Face-to-Face Hours" prompt="This cell specifies the amount of hours you have entered for " sqref="G5" xr:uid="{00000000-0002-0000-0100-000002000000}"/>
    <dataValidation allowBlank="1" showInputMessage="1" showErrorMessage="1" promptTitle="Online Hours" prompt="This cell gives a summary of all online hours that have been entered in the 'Organization' sheet for week 1. " sqref="M5" xr:uid="{00000000-0002-0000-0100-000003000000}"/>
    <dataValidation type="decimal" errorStyle="information" allowBlank="1" showInputMessage="1" showErrorMessage="1" errorTitle="Values" error="Please enter a numerical value for your learning activity. " sqref="C7:C24" xr:uid="{00000000-0002-0000-0100-000004000000}">
      <formula1>0</formula1>
      <formula2>10000</formula2>
    </dataValidation>
    <dataValidation type="decimal" errorStyle="information" allowBlank="1" showInputMessage="1" showErrorMessage="1" errorTitle="Values" error="Please enter a numerical value for your learning activity. " sqref="I7:I24" xr:uid="{00000000-0002-0000-0100-000005000000}">
      <formula1>0</formula1>
      <formula2>100000</formula2>
    </dataValidation>
    <dataValidation allowBlank="1" showInputMessage="1" showErrorMessage="1" promptTitle="Notes" prompt="Use the column to write down any additional information you would like to specify about the activity. " sqref="E6:F6 K6:L6" xr:uid="{00000000-0002-0000-0100-000006000000}"/>
    <dataValidation allowBlank="1" showInputMessage="1" showErrorMessage="1" promptTitle="Learning Outcomes" prompt="Use the space on the right to record specific learning outcomes for the unit. " sqref="B3:C4" xr:uid="{00000000-0002-0000-0100-000007000000}"/>
    <dataValidation allowBlank="1" showInputMessage="1" showErrorMessage="1" promptTitle="Titles" prompt="The title for week one is automatically updated based on what has been written in the &quot;Course Structure&quot; sheet. " sqref="B2:M2" xr:uid="{00000000-0002-0000-0100-000008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100-000009000000}"/>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100-00000A000000}"/>
    <dataValidation type="whole" allowBlank="1" showInputMessage="1" showErrorMessage="1" sqref="S3" xr:uid="{00000000-0002-0000-0100-00000B000000}">
      <formula1>0</formula1>
      <formula2>10</formula2>
    </dataValidation>
    <dataValidation allowBlank="1" showInputMessage="1" showErrorMessage="1" promptTitle="Notes" prompt="Use this column to add information about the activity." sqref="D6 J6" xr:uid="{00000000-0002-0000-0100-00000C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100-00000D000000}"/>
    <dataValidation allowBlank="1" showInputMessage="1" showErrorMessage="1" promptTitle="Assigning Marks" prompt="You can use this column to insert the marks associated with the activity column on the left. If there are no marks for activity leave it blank or write &quot;0&quot;." sqref="C6 I6" xr:uid="{00000000-0002-0000-0100-00000E000000}"/>
  </dataValidation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23</v>
      </c>
      <c r="B1" s="211"/>
      <c r="C1" s="211"/>
      <c r="D1" s="211"/>
      <c r="E1" s="211"/>
      <c r="F1" s="211"/>
      <c r="G1" s="211"/>
      <c r="H1" s="211"/>
      <c r="I1" s="211"/>
      <c r="J1" s="211"/>
      <c r="K1" s="211"/>
      <c r="L1" s="211"/>
      <c r="M1" s="212"/>
      <c r="N1" s="68"/>
      <c r="O1" s="68"/>
      <c r="P1" s="68"/>
      <c r="Q1" s="68"/>
      <c r="R1" s="68"/>
      <c r="S1" s="68"/>
      <c r="T1" s="68"/>
      <c r="U1" s="68"/>
      <c r="V1" s="68"/>
      <c r="W1" s="68"/>
      <c r="X1" s="68"/>
      <c r="Y1" s="68"/>
      <c r="Z1" s="68"/>
      <c r="AA1" s="68"/>
      <c r="AB1" s="68"/>
      <c r="AC1" s="68"/>
    </row>
    <row r="2" spans="1:29" ht="20.100000000000001" customHeight="1" x14ac:dyDescent="0.25">
      <c r="A2" s="54"/>
      <c r="B2" s="208" t="str">
        <f>'Course Structure'!E4</f>
        <v>Title / Theme</v>
      </c>
      <c r="C2" s="208"/>
      <c r="D2" s="208"/>
      <c r="E2" s="208"/>
      <c r="F2" s="208"/>
      <c r="G2" s="208"/>
      <c r="H2" s="208"/>
      <c r="I2" s="208"/>
      <c r="J2" s="208"/>
      <c r="K2" s="208"/>
      <c r="L2" s="208"/>
      <c r="M2" s="209"/>
      <c r="N2" s="68"/>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68"/>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68"/>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Structure'!N16</f>
        <v>0</v>
      </c>
      <c r="H5" s="213" t="s">
        <v>64</v>
      </c>
      <c r="I5" s="213"/>
      <c r="J5" s="235"/>
      <c r="K5" s="235"/>
      <c r="L5" s="235"/>
      <c r="M5" s="87">
        <f>'Course Structure'!N18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68"/>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68"/>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68"/>
      <c r="O10" s="72"/>
      <c r="P10" s="68"/>
      <c r="Q10" s="68"/>
      <c r="R10" s="68"/>
      <c r="S10" s="68"/>
      <c r="T10" s="68"/>
      <c r="U10" s="68"/>
      <c r="V10" s="68"/>
      <c r="W10" s="68"/>
      <c r="X10" s="68"/>
      <c r="Y10" s="68"/>
      <c r="Z10" s="68"/>
      <c r="AA10" s="68"/>
      <c r="AB10" s="68"/>
      <c r="AC10" s="68"/>
    </row>
    <row r="11" spans="1:29" ht="20.100000000000001" customHeight="1" x14ac:dyDescent="0.25">
      <c r="A11" s="204"/>
      <c r="B11" s="205"/>
      <c r="C11" s="137"/>
      <c r="D11" s="201"/>
      <c r="E11" s="201"/>
      <c r="F11" s="202"/>
      <c r="G11" s="138"/>
      <c r="H11" s="136"/>
      <c r="I11" s="137"/>
      <c r="J11" s="200"/>
      <c r="K11" s="201"/>
      <c r="L11" s="202"/>
      <c r="M11" s="138"/>
      <c r="O11" s="5"/>
    </row>
    <row r="12" spans="1:29" ht="20.100000000000001" customHeight="1" x14ac:dyDescent="0.25">
      <c r="A12" s="204"/>
      <c r="B12" s="205"/>
      <c r="C12" s="137"/>
      <c r="D12" s="201"/>
      <c r="E12" s="201"/>
      <c r="F12" s="202"/>
      <c r="G12" s="138"/>
      <c r="H12" s="136"/>
      <c r="I12" s="137"/>
      <c r="J12" s="200"/>
      <c r="K12" s="201"/>
      <c r="L12" s="202"/>
      <c r="M12" s="138"/>
      <c r="O12" s="5"/>
    </row>
    <row r="13" spans="1:29" ht="20.100000000000001" customHeight="1" x14ac:dyDescent="0.25">
      <c r="A13" s="204"/>
      <c r="B13" s="205"/>
      <c r="C13" s="137"/>
      <c r="D13" s="201"/>
      <c r="E13" s="201"/>
      <c r="F13" s="202"/>
      <c r="G13" s="138"/>
      <c r="H13" s="136"/>
      <c r="I13" s="137"/>
      <c r="J13" s="200"/>
      <c r="K13" s="201"/>
      <c r="L13" s="202"/>
      <c r="M13" s="138"/>
      <c r="O13" s="5"/>
    </row>
    <row r="14" spans="1:29" ht="20.100000000000001" customHeight="1" x14ac:dyDescent="0.25">
      <c r="A14" s="204"/>
      <c r="B14" s="205"/>
      <c r="C14" s="137"/>
      <c r="D14" s="201"/>
      <c r="E14" s="201"/>
      <c r="F14" s="202"/>
      <c r="G14" s="138"/>
      <c r="H14" s="139"/>
      <c r="I14" s="137"/>
      <c r="J14" s="200"/>
      <c r="K14" s="201"/>
      <c r="L14" s="202"/>
      <c r="M14" s="138"/>
      <c r="O14" s="5"/>
    </row>
    <row r="15" spans="1:29" ht="20.100000000000001" customHeight="1" x14ac:dyDescent="0.25">
      <c r="A15" s="204"/>
      <c r="B15" s="205"/>
      <c r="C15" s="137"/>
      <c r="D15" s="201"/>
      <c r="E15" s="201"/>
      <c r="F15" s="202"/>
      <c r="G15" s="138"/>
      <c r="H15" s="139"/>
      <c r="I15" s="137"/>
      <c r="J15" s="200"/>
      <c r="K15" s="201"/>
      <c r="L15" s="202"/>
      <c r="M15" s="138"/>
      <c r="O15" s="5"/>
      <c r="Q15" s="8"/>
    </row>
    <row r="16" spans="1:29" ht="20.100000000000001" customHeight="1" x14ac:dyDescent="0.25">
      <c r="A16" s="204"/>
      <c r="B16" s="205"/>
      <c r="C16" s="137"/>
      <c r="D16" s="201"/>
      <c r="E16" s="201"/>
      <c r="F16" s="202"/>
      <c r="G16" s="138"/>
      <c r="H16" s="139"/>
      <c r="I16" s="137"/>
      <c r="J16" s="200"/>
      <c r="K16" s="201"/>
      <c r="L16" s="202"/>
      <c r="M16" s="138"/>
      <c r="O16" s="5"/>
    </row>
    <row r="17" spans="1:19" ht="20.100000000000001" customHeight="1" x14ac:dyDescent="0.25">
      <c r="A17" s="204"/>
      <c r="B17" s="205"/>
      <c r="C17" s="137"/>
      <c r="D17" s="201"/>
      <c r="E17" s="201"/>
      <c r="F17" s="202"/>
      <c r="G17" s="138"/>
      <c r="H17" s="139"/>
      <c r="I17" s="137"/>
      <c r="J17" s="200"/>
      <c r="K17" s="201"/>
      <c r="L17" s="202"/>
      <c r="M17" s="138"/>
      <c r="O17" s="5"/>
    </row>
    <row r="18" spans="1:19" ht="20.100000000000001" customHeight="1" x14ac:dyDescent="0.25">
      <c r="A18" s="204"/>
      <c r="B18" s="205"/>
      <c r="C18" s="137"/>
      <c r="D18" s="201"/>
      <c r="E18" s="201"/>
      <c r="F18" s="202"/>
      <c r="G18" s="138"/>
      <c r="H18" s="139"/>
      <c r="I18" s="137"/>
      <c r="J18" s="200"/>
      <c r="K18" s="201"/>
      <c r="L18" s="202"/>
      <c r="M18" s="138"/>
      <c r="O18" s="5"/>
      <c r="Q18" s="3"/>
      <c r="R18" s="3"/>
      <c r="S18" s="3"/>
    </row>
    <row r="19" spans="1:19" ht="20.100000000000001" customHeight="1" x14ac:dyDescent="0.25">
      <c r="A19" s="204"/>
      <c r="B19" s="205"/>
      <c r="C19" s="137"/>
      <c r="D19" s="201"/>
      <c r="E19" s="201"/>
      <c r="F19" s="202"/>
      <c r="G19" s="138"/>
      <c r="H19" s="139"/>
      <c r="I19" s="137"/>
      <c r="J19" s="200"/>
      <c r="K19" s="201"/>
      <c r="L19" s="202"/>
      <c r="M19" s="138"/>
      <c r="O19" s="5"/>
      <c r="Q19" s="3"/>
      <c r="S19" s="3"/>
    </row>
    <row r="20" spans="1:19" ht="20.100000000000001" customHeight="1" x14ac:dyDescent="0.25">
      <c r="A20" s="140"/>
      <c r="B20" s="139"/>
      <c r="C20" s="137"/>
      <c r="D20" s="201"/>
      <c r="E20" s="201"/>
      <c r="F20" s="202"/>
      <c r="G20" s="138"/>
      <c r="H20" s="139"/>
      <c r="I20" s="137"/>
      <c r="J20" s="200"/>
      <c r="K20" s="201"/>
      <c r="L20" s="202"/>
      <c r="M20" s="138"/>
      <c r="O20" s="5"/>
      <c r="Q20" s="3"/>
      <c r="S20" s="3"/>
    </row>
    <row r="21" spans="1:19" ht="20.100000000000001" customHeight="1" x14ac:dyDescent="0.25">
      <c r="A21" s="140"/>
      <c r="B21" s="139"/>
      <c r="C21" s="137"/>
      <c r="D21" s="201"/>
      <c r="E21" s="201"/>
      <c r="F21" s="202"/>
      <c r="G21" s="138"/>
      <c r="H21" s="139"/>
      <c r="I21" s="137"/>
      <c r="J21" s="200"/>
      <c r="K21" s="201"/>
      <c r="L21" s="202"/>
      <c r="M21" s="138"/>
      <c r="O21" s="5"/>
      <c r="Q21" s="3"/>
      <c r="S21" s="3"/>
    </row>
    <row r="22" spans="1:19" ht="20.100000000000001" customHeight="1" x14ac:dyDescent="0.25">
      <c r="A22" s="140"/>
      <c r="B22" s="139"/>
      <c r="C22" s="137"/>
      <c r="D22" s="201"/>
      <c r="E22" s="201"/>
      <c r="F22" s="202"/>
      <c r="G22" s="138"/>
      <c r="H22" s="139"/>
      <c r="I22" s="137"/>
      <c r="J22" s="200"/>
      <c r="K22" s="201"/>
      <c r="L22" s="202"/>
      <c r="M22" s="138"/>
      <c r="O22" s="5"/>
      <c r="Q22" s="3"/>
      <c r="S22" s="3"/>
    </row>
    <row r="23" spans="1:19" ht="20.100000000000001" customHeight="1" x14ac:dyDescent="0.25">
      <c r="A23" s="140"/>
      <c r="B23" s="139"/>
      <c r="C23" s="137"/>
      <c r="D23" s="201"/>
      <c r="E23" s="201"/>
      <c r="F23" s="202"/>
      <c r="G23" s="138"/>
      <c r="H23" s="139"/>
      <c r="I23" s="137"/>
      <c r="J23" s="200"/>
      <c r="K23" s="201"/>
      <c r="L23" s="202"/>
      <c r="M23" s="138"/>
      <c r="O23" s="5"/>
      <c r="Q23" s="3"/>
      <c r="S23" s="3"/>
    </row>
    <row r="24" spans="1:19" ht="20.100000000000001" customHeight="1" x14ac:dyDescent="0.25">
      <c r="A24" s="140"/>
      <c r="B24" s="139"/>
      <c r="C24" s="137"/>
      <c r="D24" s="201"/>
      <c r="E24" s="201"/>
      <c r="F24" s="202"/>
      <c r="G24" s="138"/>
      <c r="H24" s="139"/>
      <c r="I24" s="137"/>
      <c r="J24" s="236"/>
      <c r="K24" s="237"/>
      <c r="L24" s="238"/>
      <c r="M24" s="138"/>
      <c r="O24" s="5"/>
      <c r="Q24" s="3"/>
      <c r="S24" s="3"/>
    </row>
    <row r="25" spans="1:19"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O25" s="5"/>
    </row>
    <row r="26" spans="1:19" ht="20.100000000000001" customHeight="1" x14ac:dyDescent="0.25">
      <c r="A26" s="206"/>
      <c r="B26" s="207"/>
      <c r="C26" s="63">
        <f>SUM(C25+I25)</f>
        <v>0</v>
      </c>
      <c r="D26" s="69"/>
      <c r="E26" s="70"/>
      <c r="F26" s="71"/>
      <c r="G26" s="63">
        <f>SUM(G5+M5+G25+M25)</f>
        <v>0</v>
      </c>
      <c r="H26" s="64"/>
      <c r="I26" s="64"/>
      <c r="J26" s="64"/>
      <c r="K26" s="64"/>
      <c r="L26" s="64"/>
      <c r="M26" s="67"/>
    </row>
    <row r="27" spans="1:19" ht="20.100000000000001" customHeight="1" x14ac:dyDescent="0.25"/>
    <row r="28" spans="1:19" ht="20.100000000000001" customHeight="1" x14ac:dyDescent="0.25"/>
    <row r="29" spans="1:19" ht="20.100000000000001" customHeight="1" x14ac:dyDescent="0.25"/>
    <row r="30" spans="1:19" ht="20.100000000000001" customHeight="1" x14ac:dyDescent="0.25"/>
    <row r="31" spans="1:19" ht="20.100000000000001" customHeight="1" x14ac:dyDescent="0.25"/>
    <row r="32" spans="1:19"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2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2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200-000002000000}"/>
    <dataValidation allowBlank="1" showInputMessage="1" showErrorMessage="1" promptTitle="Face-to-Face Hours" prompt="This cell gives a summary of all face-to-face hours that have been entered in the 'Organization' sheet for week 1. " sqref="G5" xr:uid="{00000000-0002-0000-0200-000003000000}"/>
    <dataValidation allowBlank="1" showInputMessage="1" showErrorMessage="1" promptTitle="Instructions" prompt="Describe the learning activities and outcomes that you have planned for your online sessions in the space provided below. " sqref="H5 J5" xr:uid="{00000000-0002-0000-0200-000004000000}"/>
    <dataValidation allowBlank="1" showInputMessage="1" showErrorMessage="1" promptTitle="Instructions" prompt="Describe the learning activities and outcomes that you have planned for your face-to-face sessions in the space provided below. " sqref="A5 D5" xr:uid="{00000000-0002-0000-0200-000005000000}"/>
    <dataValidation type="whole" allowBlank="1" showInputMessage="1" showErrorMessage="1" sqref="S3" xr:uid="{00000000-0002-0000-02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2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200-000008000000}"/>
    <dataValidation allowBlank="1" showInputMessage="1" showErrorMessage="1" promptTitle="Notes" prompt="Use this column to add information about the activity." sqref="D6 J6" xr:uid="{00000000-0002-0000-0200-000009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200-00000A000000}"/>
    <dataValidation allowBlank="1" showInputMessage="1" showErrorMessage="1" promptTitle="Assigning Marks " prompt="You can use this column to insert the marks associated with the activity column on the left. If there are no marks for activity leave it blank or write &quot;0&quot;." sqref="I6 C6" xr:uid="{00000000-0002-0000-0200-00000B000000}"/>
  </dataValidations>
  <pageMargins left="0.2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24</v>
      </c>
      <c r="B1" s="211"/>
      <c r="C1" s="211"/>
      <c r="D1" s="211"/>
      <c r="E1" s="211"/>
      <c r="F1" s="211"/>
      <c r="G1" s="211"/>
      <c r="H1" s="211"/>
      <c r="I1" s="211"/>
      <c r="J1" s="211"/>
      <c r="K1" s="211"/>
      <c r="L1" s="211"/>
      <c r="M1" s="212"/>
      <c r="N1" s="68"/>
      <c r="O1" s="68"/>
      <c r="P1" s="68"/>
      <c r="Q1" s="68"/>
      <c r="R1" s="68"/>
      <c r="S1" s="68"/>
      <c r="T1" s="68"/>
      <c r="U1" s="68"/>
      <c r="V1" s="68"/>
      <c r="W1" s="68"/>
      <c r="X1" s="68"/>
      <c r="Y1" s="68"/>
      <c r="Z1" s="68"/>
      <c r="AA1" s="68"/>
      <c r="AB1" s="68"/>
      <c r="AC1" s="68"/>
    </row>
    <row r="2" spans="1:29" ht="20.100000000000001" customHeight="1" x14ac:dyDescent="0.25">
      <c r="A2" s="54"/>
      <c r="B2" s="208" t="str">
        <f>'Course Structure'!H4</f>
        <v xml:space="preserve">Title / Theme </v>
      </c>
      <c r="C2" s="208"/>
      <c r="D2" s="208"/>
      <c r="E2" s="208"/>
      <c r="F2" s="208"/>
      <c r="G2" s="208"/>
      <c r="H2" s="208"/>
      <c r="I2" s="208"/>
      <c r="J2" s="208"/>
      <c r="K2" s="208"/>
      <c r="L2" s="208"/>
      <c r="M2" s="209"/>
      <c r="N2" s="68"/>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68"/>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68"/>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Structure'!O16</f>
        <v>0</v>
      </c>
      <c r="H5" s="213" t="s">
        <v>64</v>
      </c>
      <c r="I5" s="213"/>
      <c r="J5" s="235"/>
      <c r="K5" s="235"/>
      <c r="L5" s="235"/>
      <c r="M5" s="87">
        <f>'Course Structure'!O18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68"/>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68"/>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68"/>
      <c r="O10" s="68"/>
      <c r="P10" s="68"/>
      <c r="Q10" s="68"/>
      <c r="R10" s="68"/>
      <c r="S10" s="68"/>
      <c r="T10" s="68"/>
      <c r="U10" s="68"/>
      <c r="V10" s="68"/>
      <c r="W10" s="68"/>
      <c r="X10" s="68"/>
      <c r="Y10" s="68"/>
      <c r="Z10" s="68"/>
      <c r="AA10" s="68"/>
      <c r="AB10" s="68"/>
      <c r="AC10" s="68"/>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c r="AC13" s="68"/>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3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3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300-000002000000}"/>
    <dataValidation allowBlank="1" showInputMessage="1" showErrorMessage="1" promptTitle="Face-to-Face Hours" prompt="This cell gives a summary of all face-to-face hours that have been entered in the 'Organization' sheet for week 1. " sqref="G5" xr:uid="{00000000-0002-0000-0300-000003000000}"/>
    <dataValidation allowBlank="1" showInputMessage="1" showErrorMessage="1" promptTitle="Instructions" prompt="Describe the learning activities and outcomes that you have planned for your online sessions in the space provided below. " sqref="H5 J5" xr:uid="{00000000-0002-0000-0300-000004000000}"/>
    <dataValidation allowBlank="1" showInputMessage="1" showErrorMessage="1" promptTitle="Instructions" prompt="Describe the learning activities and outcomes that you have planned for your face-to-face sessions in the space provided below. " sqref="A5 D5" xr:uid="{00000000-0002-0000-0300-000005000000}"/>
    <dataValidation type="whole" allowBlank="1" showInputMessage="1" showErrorMessage="1" sqref="S3" xr:uid="{00000000-0002-0000-03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3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3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300-000009000000}"/>
    <dataValidation allowBlank="1" showInputMessage="1" showErrorMessage="1" promptTitle="Assigning Marks" prompt="You can use this column to insert the marks associated with the activity column on the left. If there are no marks for activity leave it blank or write &quot;0&quot;." sqref="C6 I6" xr:uid="{00000000-0002-0000-0300-00000A000000}"/>
    <dataValidation allowBlank="1" showInputMessage="1" showErrorMessage="1" promptTitle="Notes" prompt="Use this column to add information about the activity." sqref="D6 J6" xr:uid="{00000000-0002-0000-0300-00000B000000}"/>
  </dataValidations>
  <pageMargins left="0.2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21</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Structure'!B12</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68"/>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Structure'!P16</f>
        <v>0</v>
      </c>
      <c r="H5" s="213" t="s">
        <v>64</v>
      </c>
      <c r="I5" s="213"/>
      <c r="J5" s="235"/>
      <c r="K5" s="235"/>
      <c r="L5" s="235"/>
      <c r="M5" s="87">
        <f>'Course Structure'!P18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5"/>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4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4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400-000002000000}"/>
    <dataValidation allowBlank="1" showInputMessage="1" showErrorMessage="1" promptTitle="Face-to-Face Hours" prompt="This cell gives a summary of all face-to-face hours that have been entered in the 'Organization' sheet for week 1. " sqref="G5" xr:uid="{00000000-0002-0000-0400-000003000000}"/>
    <dataValidation allowBlank="1" showInputMessage="1" showErrorMessage="1" promptTitle="Instructions" prompt="Describe the learning activities and outcomes that you have planned for your online sessions in the space provided below. " sqref="H5 J5" xr:uid="{00000000-0002-0000-0400-000004000000}"/>
    <dataValidation allowBlank="1" showInputMessage="1" showErrorMessage="1" promptTitle="Instructions" prompt="Describe the learning activities and outcomes that you have planned for your face-to-face sessions in the space provided below. " sqref="A5 D5" xr:uid="{00000000-0002-0000-0400-000005000000}"/>
    <dataValidation type="whole" allowBlank="1" showInputMessage="1" showErrorMessage="1" sqref="S3" xr:uid="{00000000-0002-0000-04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4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4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4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400-00000A000000}"/>
    <dataValidation allowBlank="1" showInputMessage="1" showErrorMessage="1" promptTitle="Notes" prompt="Use this column to add information about the activity." sqref="D6 J6" xr:uid="{00000000-0002-0000-0400-00000B000000}"/>
  </dataValidations>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3</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Structure'!E12</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74"/>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Structure'!Q16</f>
        <v>0</v>
      </c>
      <c r="H5" s="213" t="s">
        <v>64</v>
      </c>
      <c r="I5" s="213"/>
      <c r="J5" s="235"/>
      <c r="K5" s="235"/>
      <c r="L5" s="235"/>
      <c r="M5" s="87">
        <f>'Course Structure'!Q18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72"/>
      <c r="O10" s="68"/>
      <c r="P10" s="68"/>
      <c r="Q10" s="68"/>
      <c r="R10" s="68"/>
      <c r="S10" s="68"/>
      <c r="T10" s="68"/>
      <c r="U10" s="68"/>
      <c r="V10" s="68"/>
      <c r="W10" s="68"/>
      <c r="X10" s="68"/>
      <c r="Y10" s="68"/>
      <c r="Z10" s="68"/>
      <c r="AA10" s="68"/>
      <c r="AB10" s="68"/>
      <c r="AC10" s="68"/>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0"/>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5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5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500-000002000000}"/>
    <dataValidation allowBlank="1" showInputMessage="1" showErrorMessage="1" promptTitle="Face-to-Face Hours" prompt="This cell gives a summary of all face-to-face hours that have been entered in the 'Organization' sheet for week 1. " sqref="G5" xr:uid="{00000000-0002-0000-0500-000003000000}"/>
    <dataValidation allowBlank="1" showInputMessage="1" showErrorMessage="1" promptTitle="Instructions" prompt="Describe the learning activities and outcomes that you have planned for your online sessions in the space provided below. " sqref="H5 J5" xr:uid="{00000000-0002-0000-0500-000004000000}"/>
    <dataValidation allowBlank="1" showInputMessage="1" showErrorMessage="1" promptTitle="Instructions" prompt="Describe the learning activities and outcomes that you have planned for your face-to-face sessions in the space provided below. " sqref="A5 D5" xr:uid="{00000000-0002-0000-0500-000005000000}"/>
    <dataValidation type="whole" allowBlank="1" showInputMessage="1" showErrorMessage="1" sqref="S3" xr:uid="{00000000-0002-0000-05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5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5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5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500-00000A000000}"/>
    <dataValidation allowBlank="1" showInputMessage="1" showErrorMessage="1" promptTitle="Notes" prompt="Use this column to add information about the activity." sqref="D6 J6" xr:uid="{00000000-0002-0000-0500-00000B000000}"/>
  </dataValidations>
  <pageMargins left="0.2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4</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Structure'!H12</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74"/>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Structure'!R16</f>
        <v>0</v>
      </c>
      <c r="H5" s="213" t="s">
        <v>64</v>
      </c>
      <c r="I5" s="213"/>
      <c r="J5" s="235"/>
      <c r="K5" s="235"/>
      <c r="L5" s="235"/>
      <c r="M5" s="87">
        <f>'Course Structure'!R18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5"/>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6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6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600-000002000000}"/>
    <dataValidation allowBlank="1" showInputMessage="1" showErrorMessage="1" promptTitle="Face-to-Face Hours" prompt="This cell gives a summary of all face-to-face hours that have been entered in the 'Organization' sheet for week 1. " sqref="G5" xr:uid="{00000000-0002-0000-0600-000003000000}"/>
    <dataValidation allowBlank="1" showInputMessage="1" showErrorMessage="1" promptTitle="Instructions" prompt="Describe the learning activities and outcomes that you have planned for your online sessions in the space provided below. " sqref="H5 J5" xr:uid="{00000000-0002-0000-0600-000004000000}"/>
    <dataValidation allowBlank="1" showInputMessage="1" showErrorMessage="1" promptTitle="Instructions" prompt="Describe the learning activities and outcomes that you have planned for your face-to-face sessions in the space provided below. " sqref="A5 D5" xr:uid="{00000000-0002-0000-0600-000005000000}"/>
    <dataValidation type="whole" allowBlank="1" showInputMessage="1" showErrorMessage="1" sqref="S3" xr:uid="{00000000-0002-0000-06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6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6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6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600-00000A000000}"/>
    <dataValidation allowBlank="1" showInputMessage="1" showErrorMessage="1" promptTitle=" Notes" prompt="Use this column to add information about the activity." sqref="D6 J6" xr:uid="{00000000-0002-0000-0600-00000B000000}"/>
  </dataValidations>
  <pageMargins left="0.2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5</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Structure'!B20</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74"/>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Structure'!S16</f>
        <v>0</v>
      </c>
      <c r="H5" s="213" t="s">
        <v>64</v>
      </c>
      <c r="I5" s="213"/>
      <c r="J5" s="235"/>
      <c r="K5" s="235"/>
      <c r="L5" s="235"/>
      <c r="M5" s="87">
        <f>'Course Structure'!S18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5"/>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allowBlank="1" showInputMessage="1" showErrorMessage="1" promptTitle="Instructions" prompt="Describe the learning activities and outcomes that you have planned for your face-to-face sessions in the space provided below. " sqref="A5 D5" xr:uid="{00000000-0002-0000-0700-000000000000}"/>
    <dataValidation allowBlank="1" showInputMessage="1" showErrorMessage="1" promptTitle="Instructions" prompt="Describe the learning activities and outcomes that you have planned for your online sessions in the space provided below. " sqref="H5 J5" xr:uid="{00000000-0002-0000-0700-000001000000}"/>
    <dataValidation allowBlank="1" showInputMessage="1" showErrorMessage="1" promptTitle="Face-to-Face Hours" prompt="This cell gives a summary of all face-to-face hours that have been entered in the 'Organization' sheet for week 1. " sqref="G5" xr:uid="{00000000-0002-0000-0700-000002000000}"/>
    <dataValidation allowBlank="1" showInputMessage="1" showErrorMessage="1" promptTitle="Online Hours" prompt="This cell gives a summary of all online hours that have been entered in the 'Organization' sheet for week 1. " sqref="M5" xr:uid="{00000000-0002-0000-0700-000003000000}"/>
    <dataValidation type="decimal" errorStyle="information" allowBlank="1" showInputMessage="1" showErrorMessage="1" errorTitle="Values" error="Please enter a numerical value for your learning activity. " sqref="C7:C24" xr:uid="{00000000-0002-0000-0700-000004000000}">
      <formula1>0</formula1>
      <formula2>10000</formula2>
    </dataValidation>
    <dataValidation type="decimal" errorStyle="information" allowBlank="1" showInputMessage="1" showErrorMessage="1" errorTitle="Values" error="Please enter a numerical value for your learning activity. " sqref="I7:I24" xr:uid="{00000000-0002-0000-0700-000005000000}">
      <formula1>0</formula1>
      <formula2>100000</formula2>
    </dataValidation>
    <dataValidation type="whole" allowBlank="1" showInputMessage="1" showErrorMessage="1" sqref="S3" xr:uid="{00000000-0002-0000-07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7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7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H6" xr:uid="{00000000-0002-0000-07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700-00000A000000}"/>
    <dataValidation allowBlank="1" showInputMessage="1" showErrorMessage="1" promptTitle="Notes" prompt="Use this column to add information about the activity." sqref="D6 J6" xr:uid="{00000000-0002-0000-0700-00000B000000}"/>
  </dataValidations>
  <pageMargins left="0.25" right="0.25"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8" ht="20.100000000000001" customHeight="1" x14ac:dyDescent="0.25">
      <c r="A1" s="210" t="s">
        <v>6</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row>
    <row r="2" spans="1:28" ht="20.100000000000001" customHeight="1" x14ac:dyDescent="0.25">
      <c r="A2" s="54"/>
      <c r="B2" s="208" t="str">
        <f>'Course Structure'!E20</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row>
    <row r="3" spans="1:28"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row>
    <row r="4" spans="1:28" ht="20.100000000000001" customHeight="1" x14ac:dyDescent="0.25">
      <c r="A4" s="239"/>
      <c r="B4" s="240"/>
      <c r="C4" s="241"/>
      <c r="D4" s="226"/>
      <c r="E4" s="226"/>
      <c r="F4" s="226"/>
      <c r="G4" s="226"/>
      <c r="H4" s="242"/>
      <c r="I4" s="242"/>
      <c r="J4" s="242"/>
      <c r="K4" s="242"/>
      <c r="L4" s="242"/>
      <c r="M4" s="243"/>
      <c r="N4" s="68"/>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row>
    <row r="5" spans="1:28" ht="15" customHeight="1" x14ac:dyDescent="0.25">
      <c r="A5" s="214" t="s">
        <v>65</v>
      </c>
      <c r="B5" s="213"/>
      <c r="C5" s="213"/>
      <c r="D5" s="235"/>
      <c r="E5" s="235"/>
      <c r="F5" s="235"/>
      <c r="G5" s="86">
        <f>'Course Structure'!T16</f>
        <v>0</v>
      </c>
      <c r="H5" s="213" t="s">
        <v>64</v>
      </c>
      <c r="I5" s="213"/>
      <c r="J5" s="235"/>
      <c r="K5" s="235"/>
      <c r="L5" s="235"/>
      <c r="M5" s="87">
        <f>'Course Structure'!T18</f>
        <v>0</v>
      </c>
      <c r="N5" s="68"/>
      <c r="O5" s="126"/>
      <c r="P5" s="188" t="s">
        <v>60</v>
      </c>
      <c r="Q5" s="188"/>
      <c r="R5" s="188"/>
      <c r="S5" s="188"/>
      <c r="T5" s="188"/>
      <c r="U5" s="128"/>
      <c r="V5" s="190" t="s">
        <v>46</v>
      </c>
      <c r="W5" s="191"/>
      <c r="X5" s="191"/>
      <c r="Y5" s="191"/>
      <c r="Z5" s="191"/>
      <c r="AA5" s="191"/>
      <c r="AB5" s="115"/>
    </row>
    <row r="6" spans="1:28"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row>
    <row r="7" spans="1:28"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row>
    <row r="8" spans="1:28"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row>
    <row r="9" spans="1:28"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row>
    <row r="10" spans="1:28" ht="20.100000000000001" customHeight="1" x14ac:dyDescent="0.25">
      <c r="A10" s="204"/>
      <c r="B10" s="205"/>
      <c r="C10" s="137"/>
      <c r="D10" s="200"/>
      <c r="E10" s="201"/>
      <c r="F10" s="202"/>
      <c r="G10" s="138"/>
      <c r="H10" s="136"/>
      <c r="I10" s="137"/>
      <c r="J10" s="200"/>
      <c r="K10" s="201"/>
      <c r="L10" s="202"/>
      <c r="M10" s="138"/>
      <c r="N10" s="5"/>
    </row>
    <row r="11" spans="1:28" ht="20.100000000000001" customHeight="1" x14ac:dyDescent="0.25">
      <c r="A11" s="204"/>
      <c r="B11" s="205"/>
      <c r="C11" s="137"/>
      <c r="D11" s="201"/>
      <c r="E11" s="201"/>
      <c r="F11" s="202"/>
      <c r="G11" s="138"/>
      <c r="H11" s="136"/>
      <c r="I11" s="137"/>
      <c r="J11" s="200"/>
      <c r="K11" s="201"/>
      <c r="L11" s="202"/>
      <c r="M11" s="138"/>
      <c r="N11" s="5"/>
    </row>
    <row r="12" spans="1:28" ht="20.100000000000001" customHeight="1" x14ac:dyDescent="0.25">
      <c r="A12" s="204"/>
      <c r="B12" s="205"/>
      <c r="C12" s="137"/>
      <c r="D12" s="201"/>
      <c r="E12" s="201"/>
      <c r="F12" s="202"/>
      <c r="G12" s="138"/>
      <c r="H12" s="136"/>
      <c r="I12" s="137"/>
      <c r="J12" s="200"/>
      <c r="K12" s="201"/>
      <c r="L12" s="202"/>
      <c r="M12" s="138"/>
      <c r="N12" s="5"/>
    </row>
    <row r="13" spans="1:28" ht="20.100000000000001" customHeight="1" x14ac:dyDescent="0.25">
      <c r="A13" s="204"/>
      <c r="B13" s="205"/>
      <c r="C13" s="137"/>
      <c r="D13" s="201"/>
      <c r="E13" s="201"/>
      <c r="F13" s="202"/>
      <c r="G13" s="138"/>
      <c r="H13" s="136"/>
      <c r="I13" s="137"/>
      <c r="J13" s="200"/>
      <c r="K13" s="201"/>
      <c r="L13" s="202"/>
      <c r="M13" s="138"/>
      <c r="N13" s="5"/>
    </row>
    <row r="14" spans="1:28" ht="20.100000000000001" customHeight="1" x14ac:dyDescent="0.25">
      <c r="A14" s="204"/>
      <c r="B14" s="205"/>
      <c r="C14" s="137"/>
      <c r="D14" s="201"/>
      <c r="E14" s="201"/>
      <c r="F14" s="202"/>
      <c r="G14" s="138"/>
      <c r="H14" s="139"/>
      <c r="I14" s="137"/>
      <c r="J14" s="200"/>
      <c r="K14" s="201"/>
      <c r="L14" s="202"/>
      <c r="M14" s="138"/>
      <c r="N14" s="5"/>
    </row>
    <row r="15" spans="1:28" ht="20.100000000000001" customHeight="1" x14ac:dyDescent="0.25">
      <c r="A15" s="204"/>
      <c r="B15" s="205"/>
      <c r="C15" s="137"/>
      <c r="D15" s="201"/>
      <c r="E15" s="201"/>
      <c r="F15" s="202"/>
      <c r="G15" s="138"/>
      <c r="H15" s="139"/>
      <c r="I15" s="137"/>
      <c r="J15" s="200"/>
      <c r="K15" s="201"/>
      <c r="L15" s="202"/>
      <c r="M15" s="138"/>
      <c r="N15" s="5"/>
    </row>
    <row r="16" spans="1:28"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allowBlank="1" showInputMessage="1" showErrorMessage="1" promptTitle="Instructions" prompt="Describe the learning activities and outcomes that you have planned for your face-to-face sessions in the space provided below. " sqref="A5 D5" xr:uid="{00000000-0002-0000-0800-000000000000}"/>
    <dataValidation allowBlank="1" showInputMessage="1" showErrorMessage="1" promptTitle="Instructions" prompt="Describe the learning activities and outcomes that you have planned for your online sessions in the space provided below. " sqref="H5 J5" xr:uid="{00000000-0002-0000-0800-000001000000}"/>
    <dataValidation allowBlank="1" showInputMessage="1" showErrorMessage="1" promptTitle="Face-to-Face Hours" prompt="This cell gives a summary of all face-to-face hours that have been entered in the 'Organization' sheet for week 1. " sqref="G5" xr:uid="{00000000-0002-0000-0800-000002000000}"/>
    <dataValidation allowBlank="1" showInputMessage="1" showErrorMessage="1" promptTitle="Online Hours" prompt="This cell gives a summary of all online hours that have been entered in the 'Organization' sheet for week 1. " sqref="M5" xr:uid="{00000000-0002-0000-0800-000003000000}"/>
    <dataValidation type="decimal" errorStyle="information" allowBlank="1" showInputMessage="1" showErrorMessage="1" errorTitle="Values" error="Please enter a numerical value for your learning activity. " sqref="C7:C24" xr:uid="{00000000-0002-0000-0800-000004000000}">
      <formula1>0</formula1>
      <formula2>10000</formula2>
    </dataValidation>
    <dataValidation type="decimal" errorStyle="information" allowBlank="1" showInputMessage="1" showErrorMessage="1" errorTitle="Values" error="Please enter a numerical value for your learning activity. " sqref="I7:I24" xr:uid="{00000000-0002-0000-0800-000005000000}">
      <formula1>0</formula1>
      <formula2>100000</formula2>
    </dataValidation>
    <dataValidation type="whole" allowBlank="1" showInputMessage="1" showErrorMessage="1" sqref="S3" xr:uid="{00000000-0002-0000-08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8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8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8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800-00000A000000}"/>
    <dataValidation allowBlank="1" showInputMessage="1" showErrorMessage="1" promptTitle="Notes" prompt="Use this column to add information about the activity." sqref="D6 J6" xr:uid="{00000000-0002-0000-0800-00000B000000}"/>
  </dataValidations>
  <pageMargins left="0.2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7</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Structure'!H20</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74"/>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Structure'!U16</f>
        <v>0</v>
      </c>
      <c r="H5" s="213" t="s">
        <v>64</v>
      </c>
      <c r="I5" s="213"/>
      <c r="J5" s="235"/>
      <c r="K5" s="235"/>
      <c r="L5" s="235"/>
      <c r="M5" s="87">
        <f>'Course Structure'!U18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5"/>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9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9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900-000002000000}"/>
    <dataValidation allowBlank="1" showInputMessage="1" showErrorMessage="1" promptTitle="Face-to-Face Hours" prompt="This cell gives a summary of all face-to-face hours that have been entered in the 'Organization' sheet for week 1. " sqref="G5" xr:uid="{00000000-0002-0000-0900-000003000000}"/>
    <dataValidation allowBlank="1" showInputMessage="1" showErrorMessage="1" promptTitle="Instructions" prompt="Describe the learning activities and outcomes that you have planned for your online sessions in the space provided below. " sqref="H5 J5" xr:uid="{00000000-0002-0000-0900-000004000000}"/>
    <dataValidation allowBlank="1" showInputMessage="1" showErrorMessage="1" promptTitle="Instructions" prompt="Describe the learning activities and outcomes that you have planned for your face-to-face sessions in the space provided below. " sqref="A5 D5" xr:uid="{00000000-0002-0000-0900-000005000000}"/>
    <dataValidation type="whole" allowBlank="1" showInputMessage="1" showErrorMessage="1" sqref="S3" xr:uid="{00000000-0002-0000-09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9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9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9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900-00000A000000}"/>
    <dataValidation allowBlank="1" showInputMessage="1" showErrorMessage="1" promptTitle="Notes" prompt="Use this column to add information about the activity." sqref="D6 J6" xr:uid="{00000000-0002-0000-0900-00000B000000}"/>
  </dataValidations>
  <pageMargins left="0.25" right="0.2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8</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Structure'!B28</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74"/>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Structure'!V16</f>
        <v>0</v>
      </c>
      <c r="H5" s="213" t="s">
        <v>64</v>
      </c>
      <c r="I5" s="213"/>
      <c r="J5" s="235"/>
      <c r="K5" s="235"/>
      <c r="L5" s="235"/>
      <c r="M5" s="87">
        <f>'Course Structure'!V18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5"/>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dataConsolidate/>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allowBlank="1" showInputMessage="1" showErrorMessage="1" promptTitle="Instructions" prompt="Describe the learning activities and outcomes that you have planned for your face-to-face sessions in the space provided below. " sqref="A5 D5" xr:uid="{00000000-0002-0000-0A00-000000000000}"/>
    <dataValidation allowBlank="1" showInputMessage="1" showErrorMessage="1" promptTitle="Instructions" prompt="Describe the learning activities and outcomes that you have planned for your online sessions in the space provided below. " sqref="H5 J5" xr:uid="{00000000-0002-0000-0A00-000001000000}"/>
    <dataValidation allowBlank="1" showInputMessage="1" showErrorMessage="1" promptTitle="Face-to-Face Hours" prompt="This cell gives a summary of all face-to-face hours that have been entered in the 'Organization' sheet for week 1. " sqref="G5" xr:uid="{00000000-0002-0000-0A00-000002000000}"/>
    <dataValidation allowBlank="1" showInputMessage="1" showErrorMessage="1" promptTitle="Online Hours" prompt="This cell gives a summary of all online hours that have been entered in the 'Organization' sheet for week 1. " sqref="M5" xr:uid="{00000000-0002-0000-0A00-000003000000}"/>
    <dataValidation type="decimal" errorStyle="information" allowBlank="1" showInputMessage="1" showErrorMessage="1" errorTitle="Values" error="Please enter a numerical value for your learning activity. " sqref="C7:C24" xr:uid="{00000000-0002-0000-0A00-000004000000}">
      <formula1>0</formula1>
      <formula2>10000</formula2>
    </dataValidation>
    <dataValidation type="decimal" errorStyle="information" allowBlank="1" showInputMessage="1" showErrorMessage="1" errorTitle="Values" error="Please enter a numerical value for your learning activity. " sqref="I7:I24" xr:uid="{00000000-0002-0000-0A00-000005000000}">
      <formula1>0</formula1>
      <formula2>100000</formula2>
    </dataValidation>
    <dataValidation type="whole" allowBlank="1" showInputMessage="1" showErrorMessage="1" sqref="S3" xr:uid="{00000000-0002-0000-0A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A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A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A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A00-00000A000000}"/>
    <dataValidation allowBlank="1" showInputMessage="1" showErrorMessage="1" promptTitle=" Notes" prompt="Use this column to add information about the activity." sqref="D6 J6" xr:uid="{00000000-0002-0000-0A00-00000B000000}"/>
  </dataValidations>
  <pageMargins left="0.25" right="0.2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9" ht="20.100000000000001" customHeight="1" x14ac:dyDescent="0.25">
      <c r="A1" s="210" t="s">
        <v>9</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c r="AC1" s="68"/>
    </row>
    <row r="2" spans="1:29" ht="20.100000000000001" customHeight="1" x14ac:dyDescent="0.25">
      <c r="A2" s="54"/>
      <c r="B2" s="208" t="str">
        <f>'Course Structure'!E28</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c r="AC2" s="68"/>
    </row>
    <row r="3" spans="1:29"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c r="AC3" s="68"/>
    </row>
    <row r="4" spans="1:29" ht="20.100000000000001" customHeight="1" x14ac:dyDescent="0.25">
      <c r="A4" s="239"/>
      <c r="B4" s="240"/>
      <c r="C4" s="241"/>
      <c r="D4" s="226"/>
      <c r="E4" s="226"/>
      <c r="F4" s="226"/>
      <c r="G4" s="226"/>
      <c r="H4" s="242"/>
      <c r="I4" s="242"/>
      <c r="J4" s="242"/>
      <c r="K4" s="242"/>
      <c r="L4" s="242"/>
      <c r="M4" s="243"/>
      <c r="N4" s="68"/>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c r="AC4" s="68"/>
    </row>
    <row r="5" spans="1:29" ht="15" customHeight="1" x14ac:dyDescent="0.25">
      <c r="A5" s="214" t="s">
        <v>65</v>
      </c>
      <c r="B5" s="213"/>
      <c r="C5" s="213"/>
      <c r="D5" s="235"/>
      <c r="E5" s="235"/>
      <c r="F5" s="235"/>
      <c r="G5" s="86">
        <f>'Course Structure'!W16</f>
        <v>0</v>
      </c>
      <c r="H5" s="213" t="s">
        <v>64</v>
      </c>
      <c r="I5" s="213"/>
      <c r="J5" s="235"/>
      <c r="K5" s="235"/>
      <c r="L5" s="235"/>
      <c r="M5" s="87">
        <f>'Course Structure'!W18</f>
        <v>0</v>
      </c>
      <c r="N5" s="68"/>
      <c r="O5" s="126"/>
      <c r="P5" s="188" t="s">
        <v>60</v>
      </c>
      <c r="Q5" s="188"/>
      <c r="R5" s="188"/>
      <c r="S5" s="188"/>
      <c r="T5" s="188"/>
      <c r="U5" s="128"/>
      <c r="V5" s="190" t="s">
        <v>46</v>
      </c>
      <c r="W5" s="191"/>
      <c r="X5" s="191"/>
      <c r="Y5" s="191"/>
      <c r="Z5" s="191"/>
      <c r="AA5" s="191"/>
      <c r="AB5" s="115"/>
      <c r="AC5" s="68"/>
    </row>
    <row r="6" spans="1:29" ht="15" customHeight="1" x14ac:dyDescent="0.25">
      <c r="A6" s="55"/>
      <c r="B6" s="56" t="s">
        <v>39</v>
      </c>
      <c r="C6" s="57" t="s">
        <v>40</v>
      </c>
      <c r="D6" s="90" t="s">
        <v>38</v>
      </c>
      <c r="E6" s="57"/>
      <c r="F6" s="57"/>
      <c r="G6" s="58"/>
      <c r="H6" s="57" t="s">
        <v>39</v>
      </c>
      <c r="I6" s="57" t="s">
        <v>40</v>
      </c>
      <c r="J6" s="90" t="s">
        <v>38</v>
      </c>
      <c r="K6" s="57"/>
      <c r="L6" s="57"/>
      <c r="M6" s="59"/>
      <c r="N6" s="68"/>
      <c r="O6" s="126"/>
      <c r="P6" s="129"/>
      <c r="Q6" s="129"/>
      <c r="R6" s="129"/>
      <c r="S6" s="129"/>
      <c r="T6" s="129"/>
      <c r="U6" s="128"/>
      <c r="V6" s="190" t="s">
        <v>59</v>
      </c>
      <c r="W6" s="191"/>
      <c r="X6" s="191"/>
      <c r="Y6" s="191"/>
      <c r="Z6" s="191"/>
      <c r="AA6" s="191"/>
      <c r="AB6" s="115"/>
      <c r="AC6" s="68"/>
    </row>
    <row r="7" spans="1:29"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c r="AC7" s="68"/>
    </row>
    <row r="8" spans="1:29"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c r="AC8" s="68"/>
    </row>
    <row r="9" spans="1:29"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c r="AC9" s="68"/>
    </row>
    <row r="10" spans="1:29" ht="20.100000000000001" customHeight="1" x14ac:dyDescent="0.25">
      <c r="A10" s="204"/>
      <c r="B10" s="205"/>
      <c r="C10" s="137"/>
      <c r="D10" s="200"/>
      <c r="E10" s="201"/>
      <c r="F10" s="202"/>
      <c r="G10" s="138"/>
      <c r="H10" s="136"/>
      <c r="I10" s="137"/>
      <c r="J10" s="200"/>
      <c r="K10" s="201"/>
      <c r="L10" s="202"/>
      <c r="M10" s="138"/>
      <c r="N10" s="5"/>
    </row>
    <row r="11" spans="1:29" ht="20.100000000000001" customHeight="1" x14ac:dyDescent="0.25">
      <c r="A11" s="204"/>
      <c r="B11" s="205"/>
      <c r="C11" s="137"/>
      <c r="D11" s="201"/>
      <c r="E11" s="201"/>
      <c r="F11" s="202"/>
      <c r="G11" s="138"/>
      <c r="H11" s="136"/>
      <c r="I11" s="137"/>
      <c r="J11" s="200"/>
      <c r="K11" s="201"/>
      <c r="L11" s="202"/>
      <c r="M11" s="138"/>
      <c r="N11" s="5"/>
    </row>
    <row r="12" spans="1:29" ht="20.100000000000001" customHeight="1" x14ac:dyDescent="0.25">
      <c r="A12" s="204"/>
      <c r="B12" s="205"/>
      <c r="C12" s="137"/>
      <c r="D12" s="201"/>
      <c r="E12" s="201"/>
      <c r="F12" s="202"/>
      <c r="G12" s="138"/>
      <c r="H12" s="136"/>
      <c r="I12" s="137"/>
      <c r="J12" s="200"/>
      <c r="K12" s="201"/>
      <c r="L12" s="202"/>
      <c r="M12" s="138"/>
      <c r="N12" s="5"/>
    </row>
    <row r="13" spans="1:29" ht="20.100000000000001" customHeight="1" x14ac:dyDescent="0.25">
      <c r="A13" s="204"/>
      <c r="B13" s="205"/>
      <c r="C13" s="137"/>
      <c r="D13" s="201"/>
      <c r="E13" s="201"/>
      <c r="F13" s="202"/>
      <c r="G13" s="138"/>
      <c r="H13" s="136"/>
      <c r="I13" s="137"/>
      <c r="J13" s="200"/>
      <c r="K13" s="201"/>
      <c r="L13" s="202"/>
      <c r="M13" s="138"/>
      <c r="N13" s="5"/>
    </row>
    <row r="14" spans="1:29" ht="20.100000000000001" customHeight="1" x14ac:dyDescent="0.25">
      <c r="A14" s="204"/>
      <c r="B14" s="205"/>
      <c r="C14" s="137"/>
      <c r="D14" s="201"/>
      <c r="E14" s="201"/>
      <c r="F14" s="202"/>
      <c r="G14" s="138"/>
      <c r="H14" s="139"/>
      <c r="I14" s="137"/>
      <c r="J14" s="200"/>
      <c r="K14" s="201"/>
      <c r="L14" s="202"/>
      <c r="M14" s="138"/>
      <c r="N14" s="5"/>
    </row>
    <row r="15" spans="1:29" ht="20.100000000000001" customHeight="1" x14ac:dyDescent="0.25">
      <c r="A15" s="204"/>
      <c r="B15" s="205"/>
      <c r="C15" s="137"/>
      <c r="D15" s="201"/>
      <c r="E15" s="201"/>
      <c r="F15" s="202"/>
      <c r="G15" s="138"/>
      <c r="H15" s="139"/>
      <c r="I15" s="137"/>
      <c r="J15" s="200"/>
      <c r="K15" s="201"/>
      <c r="L15" s="202"/>
      <c r="M15" s="138"/>
      <c r="N15" s="5"/>
    </row>
    <row r="16" spans="1:29"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type="decimal" errorStyle="information" allowBlank="1" showInputMessage="1" showErrorMessage="1" errorTitle="Values" error="Please enter a numerical value for your learning activity. " sqref="I7:I24" xr:uid="{00000000-0002-0000-0B00-000000000000}">
      <formula1>0</formula1>
      <formula2>100000</formula2>
    </dataValidation>
    <dataValidation type="decimal" errorStyle="information" allowBlank="1" showInputMessage="1" showErrorMessage="1" errorTitle="Values" error="Please enter a numerical value for your learning activity. " sqref="C7:C24" xr:uid="{00000000-0002-0000-0B00-000001000000}">
      <formula1>0</formula1>
      <formula2>10000</formula2>
    </dataValidation>
    <dataValidation allowBlank="1" showInputMessage="1" showErrorMessage="1" promptTitle="Online Hours" prompt="This cell gives a summary of all online hours that have been entered in the 'Organization' sheet for week 1. " sqref="M5" xr:uid="{00000000-0002-0000-0B00-000002000000}"/>
    <dataValidation allowBlank="1" showInputMessage="1" showErrorMessage="1" promptTitle="Face-to-Face Hours" prompt="This cell gives a summary of all face-to-face hours that have been entered in the 'Organization' sheet for week 1. " sqref="G5" xr:uid="{00000000-0002-0000-0B00-000003000000}"/>
    <dataValidation allowBlank="1" showInputMessage="1" showErrorMessage="1" promptTitle="Instructions" prompt="Describe the learning activities and outcomes that you have planned for your online sessions in the space provided below. " sqref="H5 J5" xr:uid="{00000000-0002-0000-0B00-000004000000}"/>
    <dataValidation allowBlank="1" showInputMessage="1" showErrorMessage="1" promptTitle="Instructions" prompt="Describe the learning activities and outcomes that you have planned for your face-to-face sessions in the space provided below. " sqref="A5 D5" xr:uid="{00000000-0002-0000-0B00-000005000000}"/>
    <dataValidation type="whole" allowBlank="1" showInputMessage="1" showErrorMessage="1" sqref="S3" xr:uid="{00000000-0002-0000-0B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B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B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B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B00-00000A000000}"/>
    <dataValidation allowBlank="1" showInputMessage="1" showErrorMessage="1" promptTitle="Notes" prompt="Use this column to add information about the activity." sqref="D6 J6" xr:uid="{00000000-0002-0000-0B00-00000B000000}"/>
  </dataValidations>
  <pageMargins left="0.25" right="0.25"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46"/>
  <sheetViews>
    <sheetView showGridLines="0" zoomScaleNormal="100" workbookViewId="0">
      <selection activeCell="D3" sqref="D3:M4"/>
    </sheetView>
  </sheetViews>
  <sheetFormatPr defaultRowHeight="15" x14ac:dyDescent="0.25"/>
  <cols>
    <col min="1" max="1" width="2.28515625" customWidth="1"/>
    <col min="2" max="2" width="13.140625" customWidth="1"/>
    <col min="3" max="3" width="5.7109375" customWidth="1"/>
    <col min="4" max="4" width="15.140625" customWidth="1"/>
    <col min="5" max="6" width="13.140625" customWidth="1"/>
    <col min="7" max="7" width="3.7109375" customWidth="1"/>
    <col min="8" max="8" width="13.140625" customWidth="1"/>
    <col min="9" max="9" width="5.7109375" customWidth="1"/>
    <col min="10" max="10" width="15.140625" customWidth="1"/>
    <col min="11" max="12" width="13.140625" customWidth="1"/>
    <col min="13" max="14" width="3.7109375" customWidth="1"/>
    <col min="15" max="15" width="4.28515625" customWidth="1"/>
    <col min="16" max="27" width="5.85546875" customWidth="1"/>
    <col min="28" max="28" width="4.28515625" customWidth="1"/>
  </cols>
  <sheetData>
    <row r="1" spans="1:28" ht="20.100000000000001" customHeight="1" x14ac:dyDescent="0.25">
      <c r="A1" s="210" t="s">
        <v>10</v>
      </c>
      <c r="B1" s="211"/>
      <c r="C1" s="211"/>
      <c r="D1" s="211"/>
      <c r="E1" s="211"/>
      <c r="F1" s="211"/>
      <c r="G1" s="211"/>
      <c r="H1" s="211"/>
      <c r="I1" s="211"/>
      <c r="J1" s="211"/>
      <c r="K1" s="211"/>
      <c r="L1" s="211"/>
      <c r="M1" s="212"/>
      <c r="N1" s="73"/>
      <c r="O1" s="68"/>
      <c r="P1" s="68"/>
      <c r="Q1" s="68"/>
      <c r="R1" s="68"/>
      <c r="S1" s="68"/>
      <c r="T1" s="68"/>
      <c r="U1" s="68"/>
      <c r="V1" s="68"/>
      <c r="W1" s="68"/>
      <c r="X1" s="68"/>
      <c r="Y1" s="68"/>
      <c r="Z1" s="68"/>
      <c r="AA1" s="68"/>
      <c r="AB1" s="68"/>
    </row>
    <row r="2" spans="1:28" ht="20.100000000000001" customHeight="1" x14ac:dyDescent="0.25">
      <c r="A2" s="54"/>
      <c r="B2" s="208" t="str">
        <f>'Course Structure'!H28</f>
        <v xml:space="preserve">Title / Theme </v>
      </c>
      <c r="C2" s="208"/>
      <c r="D2" s="208"/>
      <c r="E2" s="208"/>
      <c r="F2" s="208"/>
      <c r="G2" s="208"/>
      <c r="H2" s="208"/>
      <c r="I2" s="208"/>
      <c r="J2" s="208"/>
      <c r="K2" s="208"/>
      <c r="L2" s="208"/>
      <c r="M2" s="209"/>
      <c r="N2" s="74"/>
      <c r="O2" s="124"/>
      <c r="P2" s="184" t="s">
        <v>56</v>
      </c>
      <c r="Q2" s="184"/>
      <c r="R2" s="184"/>
      <c r="S2" s="184"/>
      <c r="T2" s="184"/>
      <c r="U2" s="110"/>
      <c r="V2" s="185" t="s">
        <v>57</v>
      </c>
      <c r="W2" s="184"/>
      <c r="X2" s="184"/>
      <c r="Y2" s="184"/>
      <c r="Z2" s="184"/>
      <c r="AA2" s="184"/>
      <c r="AB2" s="110"/>
    </row>
    <row r="3" spans="1:28" ht="20.100000000000001" customHeight="1" x14ac:dyDescent="0.25">
      <c r="A3" s="224"/>
      <c r="B3" s="220" t="s">
        <v>43</v>
      </c>
      <c r="C3" s="221"/>
      <c r="D3" s="231"/>
      <c r="E3" s="231"/>
      <c r="F3" s="231"/>
      <c r="G3" s="231"/>
      <c r="H3" s="231"/>
      <c r="I3" s="231"/>
      <c r="J3" s="231"/>
      <c r="K3" s="231"/>
      <c r="L3" s="231"/>
      <c r="M3" s="232"/>
      <c r="N3" s="74"/>
      <c r="O3" s="186" t="s">
        <v>50</v>
      </c>
      <c r="P3" s="187"/>
      <c r="Q3" s="187"/>
      <c r="R3" s="187"/>
      <c r="S3" s="125">
        <v>0</v>
      </c>
      <c r="T3" s="188" t="s">
        <v>51</v>
      </c>
      <c r="U3" s="189"/>
      <c r="V3" s="190" t="s">
        <v>58</v>
      </c>
      <c r="W3" s="191"/>
      <c r="X3" s="191"/>
      <c r="Y3" s="191"/>
      <c r="Z3" s="191"/>
      <c r="AA3" s="191"/>
      <c r="AB3" s="115"/>
    </row>
    <row r="4" spans="1:28" ht="20.100000000000001" customHeight="1" x14ac:dyDescent="0.25">
      <c r="A4" s="239"/>
      <c r="B4" s="240"/>
      <c r="C4" s="241"/>
      <c r="D4" s="226"/>
      <c r="E4" s="226"/>
      <c r="F4" s="226"/>
      <c r="G4" s="226"/>
      <c r="H4" s="242"/>
      <c r="I4" s="242"/>
      <c r="J4" s="242"/>
      <c r="K4" s="242"/>
      <c r="L4" s="242"/>
      <c r="M4" s="243"/>
      <c r="N4" s="74"/>
      <c r="O4" s="126"/>
      <c r="P4" s="188" t="s">
        <v>52</v>
      </c>
      <c r="Q4" s="188"/>
      <c r="R4" s="188"/>
      <c r="S4" s="188"/>
      <c r="T4" s="173" t="str">
        <f>(S3)*45&amp;" hours"</f>
        <v>0 hours</v>
      </c>
      <c r="U4" s="174"/>
      <c r="V4" s="111"/>
      <c r="W4" s="127"/>
      <c r="X4" s="168" t="str">
        <f>SUM('Week 1'!C26)+('W2'!C26)+('W3'!C26)+('W4'!C26)+('W5'!C26)+('W6'!C26)+('W7'!C26)+('W8'!C26)+('W9'!C26)+('W10'!C26)+('W11'!C26)+('W12'!C26)&amp;" points"</f>
        <v>0 points</v>
      </c>
      <c r="Y4" s="168"/>
      <c r="Z4" s="127"/>
      <c r="AA4" s="127"/>
      <c r="AB4" s="115"/>
    </row>
    <row r="5" spans="1:28" ht="15" customHeight="1" x14ac:dyDescent="0.25">
      <c r="A5" s="214" t="s">
        <v>65</v>
      </c>
      <c r="B5" s="213"/>
      <c r="C5" s="213"/>
      <c r="D5" s="235"/>
      <c r="E5" s="235"/>
      <c r="F5" s="235"/>
      <c r="G5" s="86">
        <f>'Course Structure'!X16</f>
        <v>0</v>
      </c>
      <c r="H5" s="213" t="s">
        <v>64</v>
      </c>
      <c r="I5" s="213"/>
      <c r="J5" s="235"/>
      <c r="K5" s="235"/>
      <c r="L5" s="235"/>
      <c r="M5" s="87">
        <f>'Course Structure'!X18</f>
        <v>0</v>
      </c>
      <c r="N5" s="68"/>
      <c r="O5" s="126"/>
      <c r="P5" s="188" t="s">
        <v>60</v>
      </c>
      <c r="Q5" s="188"/>
      <c r="R5" s="188"/>
      <c r="S5" s="188"/>
      <c r="T5" s="188"/>
      <c r="U5" s="128"/>
      <c r="V5" s="190" t="s">
        <v>46</v>
      </c>
      <c r="W5" s="191"/>
      <c r="X5" s="191"/>
      <c r="Y5" s="191"/>
      <c r="Z5" s="191"/>
      <c r="AA5" s="191"/>
      <c r="AB5" s="115"/>
    </row>
    <row r="6" spans="1:28" ht="15" customHeight="1" x14ac:dyDescent="0.25">
      <c r="A6" s="55"/>
      <c r="B6" s="56" t="s">
        <v>39</v>
      </c>
      <c r="C6" s="57" t="s">
        <v>40</v>
      </c>
      <c r="D6" s="57" t="s">
        <v>38</v>
      </c>
      <c r="E6" s="57"/>
      <c r="F6" s="57"/>
      <c r="G6" s="58"/>
      <c r="H6" s="57" t="s">
        <v>39</v>
      </c>
      <c r="I6" s="57" t="s">
        <v>40</v>
      </c>
      <c r="J6" s="57" t="s">
        <v>38</v>
      </c>
      <c r="K6" s="57"/>
      <c r="L6" s="57"/>
      <c r="M6" s="59"/>
      <c r="N6" s="68"/>
      <c r="O6" s="126"/>
      <c r="P6" s="129"/>
      <c r="Q6" s="129"/>
      <c r="R6" s="129"/>
      <c r="S6" s="129"/>
      <c r="T6" s="129"/>
      <c r="U6" s="128"/>
      <c r="V6" s="190" t="s">
        <v>59</v>
      </c>
      <c r="W6" s="191"/>
      <c r="X6" s="191"/>
      <c r="Y6" s="191"/>
      <c r="Z6" s="191"/>
      <c r="AA6" s="191"/>
      <c r="AB6" s="115"/>
    </row>
    <row r="7" spans="1:28" ht="20.100000000000001" customHeight="1" x14ac:dyDescent="0.25">
      <c r="A7" s="218"/>
      <c r="B7" s="219"/>
      <c r="C7" s="134"/>
      <c r="D7" s="244"/>
      <c r="E7" s="245"/>
      <c r="F7" s="246"/>
      <c r="G7" s="135"/>
      <c r="H7" s="136"/>
      <c r="I7" s="134"/>
      <c r="J7" s="228"/>
      <c r="K7" s="229"/>
      <c r="L7" s="230"/>
      <c r="M7" s="135"/>
      <c r="N7" s="68"/>
      <c r="O7" s="126"/>
      <c r="P7" s="191" t="s">
        <v>53</v>
      </c>
      <c r="Q7" s="191"/>
      <c r="R7" s="191"/>
      <c r="S7" s="175" t="str">
        <f>SUM('Week 1'!$G$26)+('W2'!$G$26)+('W3'!$G$26)+('W4'!$G$26)+('W5'!$G$26)+('W6'!$G$26)+('W7'!$G$26)+('W8'!$G$26)+('W9'!$G$26)+('W10'!$G$26)+('W11'!$G$26)+('W12'!$G$26)&amp;" hours"</f>
        <v>0 hours</v>
      </c>
      <c r="T7" s="175"/>
      <c r="U7" s="130"/>
      <c r="V7" s="111"/>
      <c r="W7" s="112"/>
      <c r="X7" s="112"/>
      <c r="Y7" s="112"/>
      <c r="Z7" s="112"/>
      <c r="AA7" s="112"/>
      <c r="AB7" s="115"/>
    </row>
    <row r="8" spans="1:28" ht="20.100000000000001" customHeight="1" x14ac:dyDescent="0.25">
      <c r="A8" s="204"/>
      <c r="B8" s="205"/>
      <c r="C8" s="137"/>
      <c r="D8" s="200"/>
      <c r="E8" s="201"/>
      <c r="F8" s="202"/>
      <c r="G8" s="138"/>
      <c r="H8" s="136"/>
      <c r="I8" s="137"/>
      <c r="J8" s="200"/>
      <c r="K8" s="201"/>
      <c r="L8" s="202"/>
      <c r="M8" s="138"/>
      <c r="N8" s="72"/>
      <c r="O8" s="126"/>
      <c r="P8" s="25" t="s">
        <v>54</v>
      </c>
      <c r="Q8" s="25"/>
      <c r="R8" s="25"/>
      <c r="S8" s="25"/>
      <c r="T8" s="131"/>
      <c r="U8" s="128"/>
      <c r="V8" s="192" t="s">
        <v>61</v>
      </c>
      <c r="W8" s="193"/>
      <c r="X8" s="193"/>
      <c r="Y8" s="193"/>
      <c r="Z8" s="193"/>
      <c r="AA8" s="193"/>
      <c r="AB8" s="194"/>
    </row>
    <row r="9" spans="1:28" ht="20.100000000000001" customHeight="1" x14ac:dyDescent="0.25">
      <c r="A9" s="204"/>
      <c r="B9" s="205"/>
      <c r="C9" s="137"/>
      <c r="D9" s="200"/>
      <c r="E9" s="201"/>
      <c r="F9" s="202"/>
      <c r="G9" s="138"/>
      <c r="H9" s="136"/>
      <c r="I9" s="137"/>
      <c r="J9" s="203"/>
      <c r="K9" s="198"/>
      <c r="L9" s="199"/>
      <c r="M9" s="138"/>
      <c r="N9" s="72"/>
      <c r="O9" s="121"/>
      <c r="P9" s="132"/>
      <c r="Q9" s="132"/>
      <c r="R9" s="132"/>
      <c r="S9" s="132"/>
      <c r="T9" s="132"/>
      <c r="U9" s="133"/>
      <c r="V9" s="195"/>
      <c r="W9" s="196"/>
      <c r="X9" s="196"/>
      <c r="Y9" s="196"/>
      <c r="Z9" s="196"/>
      <c r="AA9" s="196"/>
      <c r="AB9" s="197"/>
    </row>
    <row r="10" spans="1:28" ht="20.100000000000001" customHeight="1" x14ac:dyDescent="0.25">
      <c r="A10" s="204"/>
      <c r="B10" s="205"/>
      <c r="C10" s="137"/>
      <c r="D10" s="200"/>
      <c r="E10" s="201"/>
      <c r="F10" s="202"/>
      <c r="G10" s="138"/>
      <c r="H10" s="136"/>
      <c r="I10" s="137"/>
      <c r="J10" s="200"/>
      <c r="K10" s="201"/>
      <c r="L10" s="202"/>
      <c r="M10" s="138"/>
      <c r="N10" s="5"/>
    </row>
    <row r="11" spans="1:28" ht="20.100000000000001" customHeight="1" x14ac:dyDescent="0.25">
      <c r="A11" s="204"/>
      <c r="B11" s="205"/>
      <c r="C11" s="137"/>
      <c r="D11" s="201"/>
      <c r="E11" s="201"/>
      <c r="F11" s="202"/>
      <c r="G11" s="138"/>
      <c r="H11" s="136"/>
      <c r="I11" s="137"/>
      <c r="J11" s="200"/>
      <c r="K11" s="201"/>
      <c r="L11" s="202"/>
      <c r="M11" s="138"/>
      <c r="N11" s="5"/>
    </row>
    <row r="12" spans="1:28" ht="20.100000000000001" customHeight="1" x14ac:dyDescent="0.25">
      <c r="A12" s="204"/>
      <c r="B12" s="205"/>
      <c r="C12" s="137"/>
      <c r="D12" s="201"/>
      <c r="E12" s="201"/>
      <c r="F12" s="202"/>
      <c r="G12" s="138"/>
      <c r="H12" s="136"/>
      <c r="I12" s="137"/>
      <c r="J12" s="200"/>
      <c r="K12" s="201"/>
      <c r="L12" s="202"/>
      <c r="M12" s="138"/>
      <c r="N12" s="5"/>
    </row>
    <row r="13" spans="1:28" ht="20.100000000000001" customHeight="1" x14ac:dyDescent="0.25">
      <c r="A13" s="204"/>
      <c r="B13" s="205"/>
      <c r="C13" s="137"/>
      <c r="D13" s="201"/>
      <c r="E13" s="201"/>
      <c r="F13" s="202"/>
      <c r="G13" s="138"/>
      <c r="H13" s="136"/>
      <c r="I13" s="137"/>
      <c r="J13" s="200"/>
      <c r="K13" s="201"/>
      <c r="L13" s="202"/>
      <c r="M13" s="138"/>
      <c r="N13" s="5"/>
    </row>
    <row r="14" spans="1:28" ht="20.100000000000001" customHeight="1" x14ac:dyDescent="0.25">
      <c r="A14" s="204"/>
      <c r="B14" s="205"/>
      <c r="C14" s="137"/>
      <c r="D14" s="201"/>
      <c r="E14" s="201"/>
      <c r="F14" s="202"/>
      <c r="G14" s="138"/>
      <c r="H14" s="139"/>
      <c r="I14" s="137"/>
      <c r="J14" s="200"/>
      <c r="K14" s="201"/>
      <c r="L14" s="202"/>
      <c r="M14" s="138"/>
      <c r="N14" s="5"/>
    </row>
    <row r="15" spans="1:28" ht="20.100000000000001" customHeight="1" x14ac:dyDescent="0.25">
      <c r="A15" s="204"/>
      <c r="B15" s="205"/>
      <c r="C15" s="137"/>
      <c r="D15" s="201"/>
      <c r="E15" s="201"/>
      <c r="F15" s="202"/>
      <c r="G15" s="138"/>
      <c r="H15" s="139"/>
      <c r="I15" s="137"/>
      <c r="J15" s="200"/>
      <c r="K15" s="201"/>
      <c r="L15" s="202"/>
      <c r="M15" s="138"/>
      <c r="N15" s="5"/>
    </row>
    <row r="16" spans="1:28" ht="20.100000000000001" customHeight="1" x14ac:dyDescent="0.25">
      <c r="A16" s="204"/>
      <c r="B16" s="205"/>
      <c r="C16" s="137"/>
      <c r="D16" s="201"/>
      <c r="E16" s="201"/>
      <c r="F16" s="202"/>
      <c r="G16" s="138"/>
      <c r="H16" s="139"/>
      <c r="I16" s="137"/>
      <c r="J16" s="200"/>
      <c r="K16" s="201"/>
      <c r="L16" s="202"/>
      <c r="M16" s="138"/>
      <c r="N16" s="5"/>
    </row>
    <row r="17" spans="1:18" ht="20.100000000000001" customHeight="1" x14ac:dyDescent="0.25">
      <c r="A17" s="204"/>
      <c r="B17" s="205"/>
      <c r="C17" s="137"/>
      <c r="D17" s="201"/>
      <c r="E17" s="201"/>
      <c r="F17" s="202"/>
      <c r="G17" s="138"/>
      <c r="H17" s="139"/>
      <c r="I17" s="137"/>
      <c r="J17" s="200"/>
      <c r="K17" s="201"/>
      <c r="L17" s="202"/>
      <c r="M17" s="138"/>
      <c r="N17" s="5"/>
    </row>
    <row r="18" spans="1:18" ht="20.100000000000001" customHeight="1" x14ac:dyDescent="0.25">
      <c r="A18" s="204"/>
      <c r="B18" s="205"/>
      <c r="C18" s="137"/>
      <c r="D18" s="201"/>
      <c r="E18" s="201"/>
      <c r="F18" s="202"/>
      <c r="G18" s="138"/>
      <c r="H18" s="139"/>
      <c r="I18" s="137"/>
      <c r="J18" s="200"/>
      <c r="K18" s="201"/>
      <c r="L18" s="202"/>
      <c r="M18" s="138"/>
      <c r="N18" s="5"/>
      <c r="P18" s="3"/>
      <c r="Q18" s="3"/>
      <c r="R18" s="3"/>
    </row>
    <row r="19" spans="1:18" ht="20.100000000000001" customHeight="1" x14ac:dyDescent="0.25">
      <c r="A19" s="204"/>
      <c r="B19" s="205"/>
      <c r="C19" s="137"/>
      <c r="D19" s="201"/>
      <c r="E19" s="201"/>
      <c r="F19" s="202"/>
      <c r="G19" s="138"/>
      <c r="H19" s="139"/>
      <c r="I19" s="137"/>
      <c r="J19" s="200"/>
      <c r="K19" s="201"/>
      <c r="L19" s="202"/>
      <c r="M19" s="138"/>
      <c r="N19" s="5"/>
      <c r="P19" s="3"/>
      <c r="R19" s="3"/>
    </row>
    <row r="20" spans="1:18" ht="20.100000000000001" customHeight="1" x14ac:dyDescent="0.25">
      <c r="A20" s="140"/>
      <c r="B20" s="139"/>
      <c r="C20" s="137"/>
      <c r="D20" s="201"/>
      <c r="E20" s="201"/>
      <c r="F20" s="202"/>
      <c r="G20" s="138"/>
      <c r="H20" s="139"/>
      <c r="I20" s="137"/>
      <c r="J20" s="200"/>
      <c r="K20" s="201"/>
      <c r="L20" s="202"/>
      <c r="M20" s="138"/>
      <c r="N20" s="5"/>
      <c r="P20" s="3"/>
      <c r="R20" s="3"/>
    </row>
    <row r="21" spans="1:18" ht="20.100000000000001" customHeight="1" x14ac:dyDescent="0.25">
      <c r="A21" s="140"/>
      <c r="B21" s="139"/>
      <c r="C21" s="137"/>
      <c r="D21" s="201"/>
      <c r="E21" s="201"/>
      <c r="F21" s="202"/>
      <c r="G21" s="138"/>
      <c r="H21" s="139"/>
      <c r="I21" s="137"/>
      <c r="J21" s="200"/>
      <c r="K21" s="201"/>
      <c r="L21" s="202"/>
      <c r="M21" s="138"/>
      <c r="N21" s="5"/>
      <c r="P21" s="3"/>
      <c r="R21" s="3"/>
    </row>
    <row r="22" spans="1:18" ht="20.100000000000001" customHeight="1" x14ac:dyDescent="0.25">
      <c r="A22" s="140"/>
      <c r="B22" s="139"/>
      <c r="C22" s="137"/>
      <c r="D22" s="201"/>
      <c r="E22" s="201"/>
      <c r="F22" s="202"/>
      <c r="G22" s="138"/>
      <c r="H22" s="139"/>
      <c r="I22" s="137"/>
      <c r="J22" s="200"/>
      <c r="K22" s="201"/>
      <c r="L22" s="202"/>
      <c r="M22" s="138"/>
      <c r="N22" s="5"/>
      <c r="P22" s="3"/>
      <c r="R22" s="3"/>
    </row>
    <row r="23" spans="1:18" ht="20.100000000000001" customHeight="1" x14ac:dyDescent="0.25">
      <c r="A23" s="140"/>
      <c r="B23" s="139"/>
      <c r="C23" s="137"/>
      <c r="D23" s="201"/>
      <c r="E23" s="201"/>
      <c r="F23" s="202"/>
      <c r="G23" s="138"/>
      <c r="H23" s="139"/>
      <c r="I23" s="137"/>
      <c r="J23" s="200"/>
      <c r="K23" s="201"/>
      <c r="L23" s="202"/>
      <c r="M23" s="138"/>
      <c r="N23" s="5"/>
      <c r="P23" s="3"/>
      <c r="R23" s="3"/>
    </row>
    <row r="24" spans="1:18" ht="20.100000000000001" customHeight="1" x14ac:dyDescent="0.25">
      <c r="A24" s="140"/>
      <c r="B24" s="139"/>
      <c r="C24" s="137"/>
      <c r="D24" s="201"/>
      <c r="E24" s="201"/>
      <c r="F24" s="202"/>
      <c r="G24" s="138"/>
      <c r="H24" s="139"/>
      <c r="I24" s="137"/>
      <c r="J24" s="236"/>
      <c r="K24" s="237"/>
      <c r="L24" s="238"/>
      <c r="M24" s="138"/>
      <c r="N24" s="5"/>
      <c r="P24" s="3"/>
      <c r="R24" s="3"/>
    </row>
    <row r="25" spans="1:18" ht="20.100000000000001" customHeight="1" x14ac:dyDescent="0.25">
      <c r="A25" s="60"/>
      <c r="B25" s="61" t="s">
        <v>41</v>
      </c>
      <c r="C25" s="88">
        <f>SUM(C7:C24)</f>
        <v>0</v>
      </c>
      <c r="D25" s="62"/>
      <c r="E25" s="62"/>
      <c r="F25" s="61" t="s">
        <v>42</v>
      </c>
      <c r="G25" s="88">
        <f>SUM(G7:G24)</f>
        <v>0</v>
      </c>
      <c r="H25" s="61" t="s">
        <v>42</v>
      </c>
      <c r="I25" s="88">
        <f>SUM(I7:I24)</f>
        <v>0</v>
      </c>
      <c r="J25" s="62"/>
      <c r="K25" s="62"/>
      <c r="L25" s="61" t="s">
        <v>41</v>
      </c>
      <c r="M25" s="89">
        <f>SUM(M7:M24)</f>
        <v>0</v>
      </c>
      <c r="N25" s="5"/>
    </row>
    <row r="26" spans="1:18" ht="20.100000000000001" customHeight="1" x14ac:dyDescent="0.25">
      <c r="A26" s="206"/>
      <c r="B26" s="207"/>
      <c r="C26" s="63">
        <f>SUM(C25+I25)</f>
        <v>0</v>
      </c>
      <c r="D26" s="64"/>
      <c r="E26" s="65"/>
      <c r="F26" s="66"/>
      <c r="G26" s="63">
        <f>SUM(G5+M5+G25+M25)</f>
        <v>0</v>
      </c>
      <c r="H26" s="64"/>
      <c r="I26" s="64"/>
      <c r="J26" s="64"/>
      <c r="K26" s="64"/>
      <c r="L26" s="64"/>
      <c r="M26" s="67"/>
    </row>
    <row r="27" spans="1:18" ht="20.100000000000001" customHeight="1" x14ac:dyDescent="0.25"/>
    <row r="28" spans="1:18" ht="20.100000000000001" customHeight="1" x14ac:dyDescent="0.25"/>
    <row r="29" spans="1:18" ht="20.100000000000001" customHeight="1" x14ac:dyDescent="0.25"/>
    <row r="30" spans="1:18" ht="20.100000000000001" customHeight="1" x14ac:dyDescent="0.25"/>
    <row r="31" spans="1:18" ht="20.100000000000001" customHeight="1" x14ac:dyDescent="0.25"/>
    <row r="32" spans="1:18" ht="20.100000000000001" customHeight="1" x14ac:dyDescent="0.25"/>
    <row r="33" spans="1:13" ht="20.100000000000001" customHeight="1" x14ac:dyDescent="0.25"/>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sheetData>
  <sheetProtection sheet="1" objects="1" scenarios="1" formatCells="0"/>
  <dataConsolidate function="count"/>
  <mergeCells count="76">
    <mergeCell ref="J20:L20"/>
    <mergeCell ref="J21:L21"/>
    <mergeCell ref="J22:L22"/>
    <mergeCell ref="J23:L23"/>
    <mergeCell ref="J24:L24"/>
    <mergeCell ref="J19:L19"/>
    <mergeCell ref="J8:L8"/>
    <mergeCell ref="J9:L9"/>
    <mergeCell ref="J10:L10"/>
    <mergeCell ref="J11:L11"/>
    <mergeCell ref="J12:L12"/>
    <mergeCell ref="J13:L13"/>
    <mergeCell ref="J14:L14"/>
    <mergeCell ref="J15:L15"/>
    <mergeCell ref="J16:L16"/>
    <mergeCell ref="J17:L17"/>
    <mergeCell ref="J18:L18"/>
    <mergeCell ref="A26:B26"/>
    <mergeCell ref="A17:B17"/>
    <mergeCell ref="D17:F17"/>
    <mergeCell ref="A18:B18"/>
    <mergeCell ref="D18:F18"/>
    <mergeCell ref="A19:B19"/>
    <mergeCell ref="D19:F19"/>
    <mergeCell ref="D20:F20"/>
    <mergeCell ref="D21:F21"/>
    <mergeCell ref="D22:F22"/>
    <mergeCell ref="D23:F23"/>
    <mergeCell ref="D24:F24"/>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A5:C5"/>
    <mergeCell ref="D5:F5"/>
    <mergeCell ref="H5:I5"/>
    <mergeCell ref="J5:L5"/>
    <mergeCell ref="A7:B7"/>
    <mergeCell ref="D7:F7"/>
    <mergeCell ref="J7:L7"/>
    <mergeCell ref="A1:M1"/>
    <mergeCell ref="B2:M2"/>
    <mergeCell ref="A3:A4"/>
    <mergeCell ref="B3:C4"/>
    <mergeCell ref="D3:G3"/>
    <mergeCell ref="H3:M3"/>
    <mergeCell ref="D4:G4"/>
    <mergeCell ref="H4:M4"/>
    <mergeCell ref="P2:T2"/>
    <mergeCell ref="V2:AA2"/>
    <mergeCell ref="O3:R3"/>
    <mergeCell ref="T3:U3"/>
    <mergeCell ref="V3:AA3"/>
    <mergeCell ref="V6:AA6"/>
    <mergeCell ref="P7:R7"/>
    <mergeCell ref="S7:T7"/>
    <mergeCell ref="V8:AB9"/>
    <mergeCell ref="P4:S4"/>
    <mergeCell ref="T4:U4"/>
    <mergeCell ref="X4:Y4"/>
    <mergeCell ref="P5:T5"/>
    <mergeCell ref="V5:AA5"/>
  </mergeCells>
  <dataValidations count="12">
    <dataValidation allowBlank="1" showInputMessage="1" showErrorMessage="1" promptTitle="Instructions" prompt="Describe the learning activities and outcomes that you have planned for your face-to-face sessions in the space provided below. " sqref="A5 D5" xr:uid="{00000000-0002-0000-0C00-000000000000}"/>
    <dataValidation allowBlank="1" showInputMessage="1" showErrorMessage="1" promptTitle="Instructions" prompt="Describe the learning activities and outcomes that you have planned for your online sessions in the space provided below. " sqref="H5 J5" xr:uid="{00000000-0002-0000-0C00-000001000000}"/>
    <dataValidation allowBlank="1" showInputMessage="1" showErrorMessage="1" promptTitle="Face-to-Face Hours" prompt="This cell gives a summary of all face-to-face hours that have been entered in the 'Organization' sheet for week 1. " sqref="G5" xr:uid="{00000000-0002-0000-0C00-000002000000}"/>
    <dataValidation allowBlank="1" showInputMessage="1" showErrorMessage="1" promptTitle="Online Hours" prompt="This cell gives a summary of all online hours that have been entered in the 'Organization' sheet for week 1. " sqref="M5" xr:uid="{00000000-0002-0000-0C00-000003000000}"/>
    <dataValidation type="decimal" errorStyle="information" allowBlank="1" showInputMessage="1" showErrorMessage="1" errorTitle="Values" error="Please enter a numerical value for your learning activity. " sqref="C7:C24" xr:uid="{00000000-0002-0000-0C00-000004000000}">
      <formula1>0</formula1>
      <formula2>10000</formula2>
    </dataValidation>
    <dataValidation type="decimal" errorStyle="information" allowBlank="1" showInputMessage="1" showErrorMessage="1" errorTitle="Values" error="Please enter a numerical value for your learning activity. " sqref="I7:I24" xr:uid="{00000000-0002-0000-0C00-000005000000}">
      <formula1>0</formula1>
      <formula2>100000</formula2>
    </dataValidation>
    <dataValidation type="whole" allowBlank="1" showInputMessage="1" showErrorMessage="1" sqref="S3" xr:uid="{00000000-0002-0000-0C00-000006000000}">
      <formula1>0</formula1>
      <formula2>10</formula2>
    </dataValidation>
    <dataValidation allowBlank="1" showInputMessage="1" showErrorMessage="1" promptTitle="Hours used " prompt="This cell collects areas of the excel file (i.e. workbook) where you have entered a unit of time. The columns where you can insert hours are specified by a stopwatch or the word &quot;time&quot;. _x000a_" sqref="S7:T7" xr:uid="{00000000-0002-0000-0C00-000007000000}"/>
    <dataValidation allowBlank="1" showInputMessage="1" showErrorMessage="1" promptTitle="Hours per credit" prompt="This information comes from the uOttawa senate which states that each credit is equal to 45 hours of work. This includes all learning activities (quizzes, readings, videos, homework) and class attendence (labs, lectures, field-trips). " sqref="T4" xr:uid="{00000000-0002-0000-0C00-000008000000}"/>
    <dataValidation allowBlank="1" showInputMessage="1" showErrorMessage="1" promptTitle="Activities " prompt="Write a brief description of the learning activity that students will need to complete. For example, &quot;Read Chapter 1&quot;, &quot;Watch Video&quot;, or &quot;Discuss in Groups&quot;." sqref="B6 H6" xr:uid="{00000000-0002-0000-0C00-000009000000}"/>
    <dataValidation allowBlank="1" showInputMessage="1" showErrorMessage="1" promptTitle="Assigning Marks " prompt="You can use this column to insert the marks associated with the activity column on the left. If there are no marks for activity leave it blank or write &quot;0&quot;." sqref="C6 I6" xr:uid="{00000000-0002-0000-0C00-00000A000000}"/>
    <dataValidation allowBlank="1" showInputMessage="1" showErrorMessage="1" promptTitle="Notes" prompt="Use this column to add information about the activity." sqref="D6 J6" xr:uid="{00000000-0002-0000-0C00-00000B000000}"/>
  </dataValidations>
  <pageMargins left="0.25" right="0.2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58A0397E95A24998A320C0C9E37708" ma:contentTypeVersion="18" ma:contentTypeDescription="Create a new document." ma:contentTypeScope="" ma:versionID="323f7bd82adcb2f3e7997c25ef31e3a2">
  <xsd:schema xmlns:xsd="http://www.w3.org/2001/XMLSchema" xmlns:xs="http://www.w3.org/2001/XMLSchema" xmlns:p="http://schemas.microsoft.com/office/2006/metadata/properties" xmlns:ns2="ecfc2e3e-eda1-4d77-8751-0efc464d6cfa" xmlns:ns3="a3872387-34b7-4a60-a363-363c16f07818" targetNamespace="http://schemas.microsoft.com/office/2006/metadata/properties" ma:root="true" ma:fieldsID="4451e7f4548bde82bc55451489672a5f" ns2:_="" ns3:_="">
    <xsd:import namespace="ecfc2e3e-eda1-4d77-8751-0efc464d6cfa"/>
    <xsd:import namespace="a3872387-34b7-4a60-a363-363c16f078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c2e3e-eda1-4d77-8751-0efc464d6c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a1f1625-ae5f-4790-9429-a47075c1c374"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872387-34b7-4a60-a363-363c16f0781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2c83bb2-5006-454f-9e8c-a5da0bbd97da}" ma:internalName="TaxCatchAll" ma:showField="CatchAllData" ma:web="a3872387-34b7-4a60-a363-363c16f078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fc2e3e-eda1-4d77-8751-0efc464d6cfa">
      <Terms xmlns="http://schemas.microsoft.com/office/infopath/2007/PartnerControls"/>
    </lcf76f155ced4ddcb4097134ff3c332f>
    <TaxCatchAll xmlns="a3872387-34b7-4a60-a363-363c16f07818" xsi:nil="true"/>
  </documentManagement>
</p:properties>
</file>

<file path=customXml/itemProps1.xml><?xml version="1.0" encoding="utf-8"?>
<ds:datastoreItem xmlns:ds="http://schemas.openxmlformats.org/officeDocument/2006/customXml" ds:itemID="{D8484AA5-F732-41AD-8A94-0FEEFB15317D}"/>
</file>

<file path=customXml/itemProps2.xml><?xml version="1.0" encoding="utf-8"?>
<ds:datastoreItem xmlns:ds="http://schemas.openxmlformats.org/officeDocument/2006/customXml" ds:itemID="{D230EA79-8E24-4ED1-98BD-C7E7CB6448DD}"/>
</file>

<file path=customXml/itemProps3.xml><?xml version="1.0" encoding="utf-8"?>
<ds:datastoreItem xmlns:ds="http://schemas.openxmlformats.org/officeDocument/2006/customXml" ds:itemID="{317A5BE4-583C-45B1-82E9-EB930E8CA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Course Structure</vt:lpstr>
      <vt:lpstr>Week 1</vt:lpstr>
      <vt:lpstr>W2</vt:lpstr>
      <vt:lpstr>W3</vt:lpstr>
      <vt:lpstr>W4</vt:lpstr>
      <vt:lpstr>W5</vt:lpstr>
      <vt:lpstr>W6</vt:lpstr>
      <vt:lpstr>W7</vt:lpstr>
      <vt:lpstr>W8</vt:lpstr>
      <vt:lpstr>W9</vt:lpstr>
      <vt:lpstr>W10</vt:lpstr>
      <vt:lpstr>W11</vt:lpstr>
      <vt:lpstr>W12</vt:lpstr>
      <vt:lpstr>CourseFormat</vt:lpstr>
      <vt:lpstr>DateofCourse</vt:lpstr>
      <vt:lpstr>DayHeader</vt:lpstr>
      <vt:lpstr>FormatHeader</vt:lpstr>
      <vt:lpstr>'Course Structure'!Print_Area</vt:lpstr>
      <vt:lpstr>'W10'!Print_Area</vt:lpstr>
      <vt:lpstr>'W11'!Print_Area</vt:lpstr>
      <vt:lpstr>'W12'!Print_Area</vt:lpstr>
      <vt:lpstr>'W2'!Print_Area</vt:lpstr>
      <vt:lpstr>'W3'!Print_Area</vt:lpstr>
      <vt:lpstr>'W4'!Print_Area</vt:lpstr>
      <vt:lpstr>'W5'!Print_Area</vt:lpstr>
      <vt:lpstr>'W6'!Print_Area</vt:lpstr>
      <vt:lpstr>'W7'!Print_Area</vt:lpstr>
      <vt:lpstr>'W8'!Print_Area</vt:lpstr>
      <vt:lpstr>'W9'!Print_Area</vt:lpstr>
      <vt:lpstr>'Week 1'!Print_Area</vt:lpstr>
      <vt:lpstr>TimeHeader</vt:lpstr>
      <vt:lpstr>TimeofFormat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mcadieux</dc:creator>
  <cp:lastModifiedBy>McKerlich, Ross</cp:lastModifiedBy>
  <cp:lastPrinted>2014-12-22T16:23:49Z</cp:lastPrinted>
  <dcterms:created xsi:type="dcterms:W3CDTF">2014-11-10T20:18:46Z</dcterms:created>
  <dcterms:modified xsi:type="dcterms:W3CDTF">2024-05-10T20:46:55Z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0x0101005258A0397E95A24998A320C0C9E37708</vt:lpwstr>
  </property>
</Properties>
</file>